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'Таблица1'!$B$7</definedName>
    <definedName name="_PBuh_">'Таблица3'!#REF!</definedName>
    <definedName name="_PBuhN_">'Таблица3'!$A$28</definedName>
    <definedName name="_Period_">'Таблица1'!$D$5</definedName>
    <definedName name="_PRuk_">'Таблица3'!#REF!</definedName>
    <definedName name="_PRukN_">'Таблица3'!$A$26</definedName>
    <definedName name="_RDate_">'Таблица1'!$G$6</definedName>
    <definedName name="_СпрОКПО_">'Таблица1'!$G$7</definedName>
    <definedName name="_СпрОКТМО_">'Таблица1'!$G$8</definedName>
    <definedName name="total2">'Таблица2'!$B$1</definedName>
    <definedName name="_xlnm.Print_Titles" localSheetId="0">'Таблица1'!$13:$14</definedName>
  </definedNames>
  <calcPr fullCalcOnLoad="1"/>
</workbook>
</file>

<file path=xl/sharedStrings.xml><?xml version="1.0" encoding="utf-8"?>
<sst xmlns="http://schemas.openxmlformats.org/spreadsheetml/2006/main" count="480" uniqueCount="376">
  <si>
    <t>Код строки</t>
  </si>
  <si>
    <t>383</t>
  </si>
  <si>
    <t xml:space="preserve">Единица измерения:  руб 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</si>
  <si>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</si>
  <si>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</si>
  <si>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</si>
  <si>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</si>
  <si>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</si>
  <si>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</si>
  <si>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</si>
  <si>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Код листа</t>
  </si>
  <si>
    <t>2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</si>
  <si>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</si>
  <si>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</si>
  <si>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</si>
  <si>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</si>
  <si>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Наименование финансового органа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</si>
  <si>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</si>
  <si>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</si>
  <si>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</si>
  <si>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</si>
  <si>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</si>
  <si>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</si>
  <si>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</si>
  <si>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</si>
  <si>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</si>
  <si>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</si>
  <si>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</si>
  <si>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</si>
  <si>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</si>
  <si>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</si>
  <si>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</si>
  <si>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</si>
  <si>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</si>
  <si>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</si>
  <si>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</si>
  <si>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</si>
  <si>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</si>
  <si>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</si>
  <si>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</si>
  <si>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</si>
  <si>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</si>
  <si>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</si>
  <si>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</si>
  <si>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</si>
  <si>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</si>
  <si>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</si>
  <si>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</si>
  <si>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</si>
  <si>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</si>
  <si>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</si>
  <si>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</si>
  <si>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</si>
  <si>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</si>
  <si>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</si>
  <si>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</si>
  <si>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</si>
  <si>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</si>
  <si>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</si>
  <si>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</si>
  <si>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</si>
  <si>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</si>
  <si>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</si>
  <si>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</si>
  <si>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</si>
  <si>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</si>
  <si>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</si>
  <si>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</si>
  <si>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</si>
  <si>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</si>
  <si>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</si>
  <si>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</si>
  <si>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</si>
  <si>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</si>
  <si>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</si>
  <si>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</si>
  <si>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</si>
  <si>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</si>
  <si>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</si>
  <si>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</si>
  <si>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</si>
  <si>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</si>
  <si>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</si>
  <si>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</si>
  <si>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</si>
  <si>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</si>
  <si>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</si>
  <si>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</si>
  <si>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</si>
  <si>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</si>
  <si>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</si>
  <si>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</si>
  <si>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</si>
  <si>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</si>
  <si>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</si>
  <si>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</si>
  <si>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</si>
  <si>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</si>
  <si>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</si>
  <si>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</si>
  <si>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</si>
  <si>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</si>
  <si>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</si>
  <si>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</si>
  <si>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</si>
  <si>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</si>
  <si>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</si>
  <si>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</si>
  <si>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</si>
  <si>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</si>
  <si>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</si>
  <si>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</si>
  <si>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</si>
  <si>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</si>
  <si>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</si>
  <si>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</si>
  <si>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</si>
  <si>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</si>
  <si>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поселений на поддержку мер по обеспечению сбалансированности бюджетов</t>
  </si>
  <si>
    <t>000 2 02 01003 10 0000 151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</si>
  <si>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</si>
  <si>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</si>
  <si>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</si>
  <si>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</si>
  <si>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</si>
  <si>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</si>
  <si>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</si>
  <si>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</si>
  <si>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</si>
  <si>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</si>
  <si>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</si>
  <si>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</si>
  <si>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</si>
  <si>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</si>
  <si>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</si>
  <si>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</si>
  <si>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</si>
  <si>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</si>
  <si>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</si>
  <si>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</si>
  <si>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</si>
  <si>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</si>
  <si>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</si>
  <si>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</si>
  <si>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</si>
  <si>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</si>
  <si>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</si>
  <si>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</si>
  <si>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</si>
  <si>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</si>
  <si>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</si>
  <si>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</si>
  <si>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</si>
  <si>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</si>
  <si>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</si>
  <si>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</si>
  <si>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</si>
  <si>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</si>
  <si>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</si>
  <si>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</si>
  <si>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</si>
  <si>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</si>
  <si>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</si>
  <si>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</si>
  <si>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</si>
  <si>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</si>
  <si>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</si>
  <si>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</si>
  <si>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</si>
  <si>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</si>
  <si>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</si>
  <si>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</si>
  <si>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</si>
  <si>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</si>
  <si>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</si>
  <si>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</si>
  <si>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</si>
  <si>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</si>
  <si>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</si>
  <si>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</si>
  <si>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</si>
  <si>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</si>
  <si>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</si>
  <si>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</si>
  <si>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</si>
  <si>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</si>
  <si>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</si>
  <si>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</si>
  <si>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</si>
  <si>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</si>
  <si>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</si>
  <si>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</si>
  <si>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</si>
  <si>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</si>
  <si>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</si>
  <si>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</si>
  <si>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</si>
  <si>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</si>
  <si>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</si>
  <si>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</si>
  <si>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</si>
  <si>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</si>
  <si>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</si>
  <si>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000 0106 0000000 000 220</t>
  </si>
  <si>
    <t>000 0106 0000000 000 226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</si>
  <si>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</si>
  <si>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</si>
  <si>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</si>
  <si>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</si>
  <si>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</si>
  <si>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</si>
  <si>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</si>
  <si>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</si>
  <si>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</si>
  <si>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</si>
  <si>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</si>
  <si>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</si>
  <si>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</si>
  <si>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</si>
  <si>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</si>
  <si>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</si>
  <si>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</si>
  <si>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</si>
  <si>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</si>
  <si>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</si>
  <si>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</si>
  <si>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</si>
  <si>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</si>
  <si>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</si>
  <si>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</si>
  <si>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</si>
  <si>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</si>
  <si>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</si>
  <si>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</si>
  <si>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</si>
  <si>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</si>
  <si>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</si>
  <si>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</si>
  <si>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</si>
  <si>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</si>
  <si>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</si>
  <si>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</si>
  <si>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</si>
  <si>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</si>
  <si>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</si>
  <si>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</si>
  <si>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</si>
  <si>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</si>
  <si>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</si>
  <si>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</si>
  <si>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</si>
  <si>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</si>
  <si>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</si>
  <si>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Коммунальные услуги</t>
  </si>
  <si>
    <t>000 0500 0000000 000 223</t>
  </si>
  <si>
    <t>000 0500 0000000 000 225</t>
  </si>
  <si>
    <t xml:space="preserve">Безвозмездные перечисления организациям </t>
  </si>
  <si>
    <t>000 0500 0000000 000 240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</si>
  <si>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</si>
  <si>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000 0500 0000000 000 242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</si>
  <si>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</si>
  <si>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</si>
  <si>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</si>
  <si>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</si>
  <si>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</si>
  <si>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</si>
  <si>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</si>
  <si>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000 0502 0000000 000 240</t>
  </si>
  <si>
    <t>000 0502 0000000 000 242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</si>
  <si>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</si>
  <si>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</si>
  <si>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</si>
  <si>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</si>
  <si>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</si>
  <si>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</si>
  <si>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</si>
  <si>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</si>
  <si>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</si>
  <si>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</si>
  <si>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</si>
  <si>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</si>
  <si>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</si>
  <si>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</si>
  <si>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</si>
  <si>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</si>
  <si>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</si>
  <si>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</si>
  <si>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</si>
  <si>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</si>
  <si>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</si>
  <si>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</si>
  <si>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</si>
  <si>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</si>
  <si>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</si>
  <si>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</si>
  <si>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</si>
  <si>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</si>
  <si>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</si>
  <si>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</si>
  <si>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</si>
  <si>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Физическая культура и спорт</t>
  </si>
  <si>
    <t>000 1100 0000000 000 000</t>
  </si>
  <si>
    <t>000 1100 0000000 000 300</t>
  </si>
  <si>
    <t>000 1100 0000000 000 340</t>
  </si>
  <si>
    <t>Физическая культура</t>
  </si>
  <si>
    <t>000 1101 0000000 000 000</t>
  </si>
  <si>
    <t>000 1101 0000000 000 300</t>
  </si>
  <si>
    <t>000 1101 0000000 000 340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</si>
  <si>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</si>
  <si>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</si>
  <si>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</si>
  <si>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</si>
  <si>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</si>
  <si>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</si>
  <si>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</si>
  <si>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</si>
  <si>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</si>
  <si>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</si>
  <si>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</si>
  <si>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</si>
  <si>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</si>
  <si>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</si>
  <si>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</si>
  <si>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</si>
  <si>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</si>
  <si>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</si>
  <si>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</si>
  <si>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</si>
  <si>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</si>
  <si>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</si>
  <si>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</si>
  <si>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</si>
  <si>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</si>
  <si>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</si>
  <si>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</si>
  <si>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</si>
  <si>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</si>
  <si>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</si>
  <si>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</si>
  <si>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</si>
  <si>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</si>
  <si>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</si>
  <si>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</si>
  <si>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</si>
  <si>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</si>
  <si>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</si>
  <si>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</si>
  <si>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</si>
  <si>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</si>
  <si>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</si>
  <si>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</si>
  <si>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</si>
  <si>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</si>
  <si>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</si>
  <si>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</si>
  <si>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</si>
  <si>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</si>
  <si>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</si>
  <si>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Администрация Екатериновского сельского поселения</t>
  </si>
  <si>
    <t>Главный бухгалтер</t>
  </si>
  <si>
    <t>на 1 июля 2014 года</t>
  </si>
  <si>
    <t>Руководитель организации</t>
  </si>
  <si>
    <t>01.07.2014</t>
  </si>
  <si>
    <t xml:space="preserve">Код дохода по бюджетной классификации </t>
  </si>
  <si>
    <t>Неисполненные назначения</t>
  </si>
  <si>
    <t>04226830</t>
  </si>
  <si>
    <t>60250815000</t>
  </si>
  <si>
    <t>ОТЧЕТ ОБ ИСПОЛНЕНИИ БЮДЖЕТА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</si>
  <si>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</si>
  <si>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</si>
  <si>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>форма 0503117 с.3</t>
  </si>
  <si>
    <t>3. Источники финансирования дефицита бюджета</t>
  </si>
  <si>
    <t>Форма 0503117 с.2</t>
  </si>
  <si>
    <t>2. Расходы бюджета</t>
  </si>
  <si>
    <t>Е.Г. Нейжмак</t>
  </si>
  <si>
    <t>Н.В. Заруднева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</si>
</sst>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b/>
      <sz val="8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49" fontId="4" fillId="0" borderId="0" xfId="0" applyNumberFormat="1" applyFont="1" applyAlignment="1">
      <alignment horizontal="right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3" fontId="11" fillId="0" borderId="17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11" fillId="0" borderId="1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/>
    </xf>
    <xf numFmtId="0" fontId="11" fillId="0" borderId="2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1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2" fillId="0" borderId="18" xfId="0" applyFont="1" applyBorder="1" applyAlignment="1">
      <alignment horizontal="center"/>
    </xf>
    <xf numFmtId="0" fontId="12" fillId="0" borderId="18" xfId="0" applyFont="1" applyBorder="1" applyAlignment="1">
      <alignment wrapText="1"/>
    </xf>
    <xf numFmtId="0" fontId="12" fillId="0" borderId="18" xfId="0" applyFont="1" applyFill="1" applyBorder="1" applyAlignment="1">
      <alignment wrapText="1"/>
    </xf>
    <xf numFmtId="49" fontId="12" fillId="0" borderId="18" xfId="0" applyNumberFormat="1" applyFont="1" applyBorder="1" applyAlignment="1">
      <alignment wrapText="1"/>
    </xf>
    <xf numFmtId="0" fontId="7" fillId="0" borderId="0" xfId="0" applyFont="1" applyAlignment="1">
      <alignment/>
    </xf>
    <xf numFmtId="49" fontId="4" fillId="0" borderId="15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wrapText="1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" fillId="0" borderId="0" xfId="0" applyFont="1" applyAlignment="1">
      <alignment/>
    </xf>
    <xf numFmtId="0" fontId="12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zoomScale="90" zoomScaleNormal="90" workbookViewId="0" topLeftCell="A68">
      <selection activeCell="G15" sqref="G15:G75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3.00390625" style="0" customWidth="1"/>
    <col min="6" max="6" width="12.625" style="0" customWidth="1"/>
    <col min="7" max="7" width="14.75390625" style="0" customWidth="1"/>
    <col min="8" max="8" width="10.125" style="0" customWidth="1"/>
    <col min="9" max="9" width="10.75390625" style="0" customWidth="1"/>
  </cols>
  <sheetData>
    <row r="1" spans="1:7" ht="12.75">
      <c r="A1" s="4"/>
      <c r="B1" s="1"/>
      <c r="C1" s="1"/>
      <c r="D1" s="1"/>
      <c r="E1" s="1"/>
      <c r="F1" s="2"/>
      <c r="G1" s="2"/>
    </row>
    <row r="2" spans="1:7" ht="12.75" customHeight="1">
      <c r="A2" s="69" t="s">
        <v>367</v>
      </c>
      <c r="B2" s="69"/>
      <c r="C2" s="69"/>
      <c r="D2" s="69"/>
      <c r="E2" s="58"/>
      <c r="F2" s="34"/>
      <c r="G2" s="20"/>
    </row>
    <row r="3" spans="2:7" ht="13.5" thickBot="1">
      <c r="B3" s="35"/>
      <c r="C3" s="35"/>
      <c r="D3" s="35"/>
      <c r="E3" s="58"/>
      <c r="F3" s="34"/>
      <c r="G3" s="26"/>
    </row>
    <row r="4" spans="2:7" ht="13.5" thickBot="1">
      <c r="B4" s="18"/>
      <c r="C4" s="18"/>
      <c r="E4" s="58"/>
      <c r="F4" s="5"/>
      <c r="G4" s="25" t="s">
        <v>3</v>
      </c>
    </row>
    <row r="5" spans="2:8" ht="12.75">
      <c r="B5" s="6"/>
      <c r="C5" s="6"/>
      <c r="D5" s="67" t="s">
        <v>360</v>
      </c>
      <c r="E5" s="67"/>
      <c r="F5" s="17" t="s">
        <v>13</v>
      </c>
      <c r="G5" s="39" t="s">
        <v>14</v>
      </c>
      <c r="H5" s="40"/>
    </row>
    <row r="6" spans="1:7" ht="12.75">
      <c r="A6" s="4"/>
      <c r="B6" s="4"/>
      <c r="C6" s="4"/>
      <c r="D6" s="4"/>
      <c r="E6" s="3"/>
      <c r="F6" s="19" t="s">
        <v>7</v>
      </c>
      <c r="G6" s="41" t="s">
        <v>362</v>
      </c>
    </row>
    <row r="7" spans="1:7" ht="12.75">
      <c r="A7" s="38" t="s">
        <v>16</v>
      </c>
      <c r="B7" s="59" t="s">
        <v>358</v>
      </c>
      <c r="C7" s="60"/>
      <c r="D7" s="60"/>
      <c r="E7" s="60"/>
      <c r="F7" s="19" t="s">
        <v>5</v>
      </c>
      <c r="G7" s="68" t="s">
        <v>365</v>
      </c>
    </row>
    <row r="8" spans="1:7" ht="12.75">
      <c r="A8" s="4" t="s">
        <v>9</v>
      </c>
      <c r="B8" s="4"/>
      <c r="C8" s="4"/>
      <c r="D8" s="4"/>
      <c r="E8" s="3"/>
      <c r="F8" s="19" t="s">
        <v>15</v>
      </c>
      <c r="G8" s="68" t="s">
        <v>366</v>
      </c>
    </row>
    <row r="9" spans="1:7" s="38" customFormat="1" ht="12" thickBot="1">
      <c r="A9" s="30" t="s">
        <v>17</v>
      </c>
      <c r="B9" s="30"/>
      <c r="C9" s="30"/>
      <c r="D9" s="30"/>
      <c r="E9" s="37"/>
      <c r="F9" s="19"/>
      <c r="G9" s="9"/>
    </row>
    <row r="10" spans="1:7" ht="13.5" thickBot="1">
      <c r="A10" s="4" t="s">
        <v>2</v>
      </c>
      <c r="B10" s="4"/>
      <c r="C10" s="4"/>
      <c r="D10" s="4"/>
      <c r="E10" s="3"/>
      <c r="F10" s="19" t="s">
        <v>6</v>
      </c>
      <c r="G10" s="9" t="s">
        <v>1</v>
      </c>
    </row>
    <row r="11" spans="1:7" ht="15">
      <c r="A11" s="24"/>
      <c r="B11" s="12"/>
      <c r="C11" s="12"/>
      <c r="D11" s="4"/>
      <c r="E11" s="3"/>
      <c r="F11" s="10"/>
      <c r="G11" s="10"/>
    </row>
    <row r="12" spans="1:7" ht="12.75">
      <c r="A12" s="21"/>
      <c r="B12" s="21"/>
      <c r="C12" s="21"/>
      <c r="D12" s="22"/>
      <c r="E12" s="23"/>
      <c r="F12" s="33"/>
      <c r="G12" s="33"/>
    </row>
    <row r="13" spans="1:7" ht="65.25" customHeight="1">
      <c r="A13" s="63" t="s">
        <v>4</v>
      </c>
      <c r="B13" s="64" t="s">
        <v>0</v>
      </c>
      <c r="C13" s="65" t="s">
        <v>363</v>
      </c>
      <c r="D13" s="65" t="s">
        <v>363</v>
      </c>
      <c r="E13" s="66" t="s">
        <v>12</v>
      </c>
      <c r="F13" s="66" t="s">
        <v>8</v>
      </c>
      <c r="G13" s="64" t="s">
        <v>364</v>
      </c>
    </row>
    <row r="14" spans="1:7" ht="12.75">
      <c r="A14" s="43">
        <v>1</v>
      </c>
      <c r="B14" s="44">
        <v>2</v>
      </c>
      <c r="C14" s="44" t="s">
        <v>11</v>
      </c>
      <c r="D14" s="51">
        <v>3</v>
      </c>
      <c r="E14" s="45">
        <v>4</v>
      </c>
      <c r="F14" s="48">
        <v>5</v>
      </c>
      <c r="G14" s="48">
        <v>6</v>
      </c>
    </row>
    <row r="15" spans="1:7" ht="12.75">
      <c r="A15" s="55" t="s">
        <v>21</v>
      </c>
      <c r="B15" s="49">
        <v>10</v>
      </c>
      <c r="C15" s="57" t="s">
        <v>22</v>
      </c>
      <c r="D15" s="53" t="str">
        <f aca="true" t="shared" si="0" ref="D15:D46">IF(LEFT(C15,5)="000 8","X",C15)</f>
        <v>X</v>
      </c>
      <c r="E15" s="54">
        <v>14308900</v>
      </c>
      <c r="F15" s="54">
        <v>6066900.22</v>
      </c>
      <c r="G15" s="54">
        <f>SUM(F15-E15)</f>
        <v>-8241999.78</v>
      </c>
    </row>
    <row r="16" spans="1:7" ht="22.5">
      <c r="A16" s="55" t="s">
        <v>23</v>
      </c>
      <c r="B16" s="49">
        <v>10</v>
      </c>
      <c r="C16" s="57" t="s">
        <v>24</v>
      </c>
      <c r="D16" s="53" t="str">
        <f t="shared" si="0"/>
        <v>000 1 00 00000 00 0000 000</v>
      </c>
      <c r="E16" s="54">
        <v>8261800</v>
      </c>
      <c r="F16" s="54">
        <v>1658689.22</v>
      </c>
      <c r="G16" s="54">
        <f aca="true" t="shared" si="1" ref="G16:G75">SUM(F16-E16)</f>
        <v>-6603110.78</v>
      </c>
    </row>
    <row r="17" spans="1:7" ht="12.75">
      <c r="A17" s="55" t="s">
        <v>25</v>
      </c>
      <c r="B17" s="49">
        <v>10</v>
      </c>
      <c r="C17" s="57" t="s">
        <v>26</v>
      </c>
      <c r="D17" s="53" t="str">
        <f t="shared" si="0"/>
        <v>000 1 01 00000 00 0000 000</v>
      </c>
      <c r="E17" s="54">
        <v>1799900</v>
      </c>
      <c r="F17" s="54">
        <v>727795.27</v>
      </c>
      <c r="G17" s="54">
        <f t="shared" si="1"/>
        <v>-1072104.73</v>
      </c>
    </row>
    <row r="18" spans="1:7" ht="12.75">
      <c r="A18" s="55" t="s">
        <v>27</v>
      </c>
      <c r="B18" s="49">
        <v>10</v>
      </c>
      <c r="C18" s="57" t="s">
        <v>28</v>
      </c>
      <c r="D18" s="53" t="str">
        <f t="shared" si="0"/>
        <v>000 1 01 02000 01 0000 110</v>
      </c>
      <c r="E18" s="54">
        <v>1799900</v>
      </c>
      <c r="F18" s="54">
        <v>727795.27</v>
      </c>
      <c r="G18" s="54">
        <f t="shared" si="1"/>
        <v>-1072104.73</v>
      </c>
    </row>
    <row r="19" spans="1:7" ht="101.25">
      <c r="A19" s="55" t="s">
        <v>29</v>
      </c>
      <c r="B19" s="49">
        <v>10</v>
      </c>
      <c r="C19" s="57" t="s">
        <v>30</v>
      </c>
      <c r="D19" s="53" t="str">
        <f t="shared" si="0"/>
        <v>000 1 01 02010 01 0000 110</v>
      </c>
      <c r="E19" s="54">
        <v>1798600</v>
      </c>
      <c r="F19" s="54">
        <v>725065.27</v>
      </c>
      <c r="G19" s="54">
        <f t="shared" si="1"/>
        <v>-1073534.73</v>
      </c>
    </row>
    <row r="20" spans="1:7" ht="56.25">
      <c r="A20" s="55" t="s">
        <v>31</v>
      </c>
      <c r="B20" s="49">
        <v>10</v>
      </c>
      <c r="C20" s="57" t="s">
        <v>32</v>
      </c>
      <c r="D20" s="53" t="str">
        <f t="shared" si="0"/>
        <v>000 1 01 02030 01 0000 110</v>
      </c>
      <c r="E20" s="54">
        <v>1300</v>
      </c>
      <c r="F20" s="54">
        <v>2730</v>
      </c>
      <c r="G20" s="54">
        <f t="shared" si="1"/>
        <v>1430</v>
      </c>
    </row>
    <row r="21" spans="1:7" ht="12.75">
      <c r="A21" s="55" t="s">
        <v>33</v>
      </c>
      <c r="B21" s="49">
        <v>10</v>
      </c>
      <c r="C21" s="57" t="s">
        <v>34</v>
      </c>
      <c r="D21" s="53" t="str">
        <f t="shared" si="0"/>
        <v>000 1 05 00000 00 0000 000</v>
      </c>
      <c r="E21" s="54">
        <v>229700</v>
      </c>
      <c r="F21" s="54">
        <v>132629.78</v>
      </c>
      <c r="G21" s="54">
        <f t="shared" si="1"/>
        <v>-97070.22</v>
      </c>
    </row>
    <row r="22" spans="1:7" ht="33.75">
      <c r="A22" s="55" t="s">
        <v>35</v>
      </c>
      <c r="B22" s="49">
        <v>10</v>
      </c>
      <c r="C22" s="57" t="s">
        <v>36</v>
      </c>
      <c r="D22" s="53" t="str">
        <f t="shared" si="0"/>
        <v>000 1 05 01000 00 0000 110</v>
      </c>
      <c r="E22" s="54">
        <v>55000</v>
      </c>
      <c r="F22" s="54">
        <v>34713.55</v>
      </c>
      <c r="G22" s="54">
        <f t="shared" si="1"/>
        <v>-20286.449999999997</v>
      </c>
    </row>
    <row r="23" spans="1:7" ht="45">
      <c r="A23" s="55" t="s">
        <v>37</v>
      </c>
      <c r="B23" s="49">
        <v>10</v>
      </c>
      <c r="C23" s="57" t="s">
        <v>38</v>
      </c>
      <c r="D23" s="53" t="str">
        <f t="shared" si="0"/>
        <v>000 1 05 01010 01 0000 110</v>
      </c>
      <c r="E23" s="54">
        <v>7900</v>
      </c>
      <c r="F23" s="54">
        <v>36.32</v>
      </c>
      <c r="G23" s="54">
        <f t="shared" si="1"/>
        <v>-7863.68</v>
      </c>
    </row>
    <row r="24" spans="1:7" ht="45">
      <c r="A24" s="55" t="s">
        <v>37</v>
      </c>
      <c r="B24" s="49">
        <v>10</v>
      </c>
      <c r="C24" s="57" t="s">
        <v>39</v>
      </c>
      <c r="D24" s="53" t="str">
        <f t="shared" si="0"/>
        <v>000 1 05 01011 01 0000 110</v>
      </c>
      <c r="E24" s="54">
        <v>7900</v>
      </c>
      <c r="F24" s="54">
        <v>36.32</v>
      </c>
      <c r="G24" s="54">
        <f t="shared" si="1"/>
        <v>-7863.68</v>
      </c>
    </row>
    <row r="25" spans="1:7" ht="56.25">
      <c r="A25" s="55" t="s">
        <v>40</v>
      </c>
      <c r="B25" s="49">
        <v>10</v>
      </c>
      <c r="C25" s="57" t="s">
        <v>41</v>
      </c>
      <c r="D25" s="53" t="str">
        <f t="shared" si="0"/>
        <v>000 1 05 01020 01 0000 110</v>
      </c>
      <c r="E25" s="54"/>
      <c r="F25" s="54">
        <v>-10716.53</v>
      </c>
      <c r="G25" s="54">
        <f t="shared" si="1"/>
        <v>-10716.53</v>
      </c>
    </row>
    <row r="26" spans="1:7" ht="56.25">
      <c r="A26" s="55" t="s">
        <v>40</v>
      </c>
      <c r="B26" s="49">
        <v>10</v>
      </c>
      <c r="C26" s="57" t="s">
        <v>42</v>
      </c>
      <c r="D26" s="53" t="str">
        <f t="shared" si="0"/>
        <v>000 1 05 01021 01 0000 110</v>
      </c>
      <c r="E26" s="54"/>
      <c r="F26" s="54">
        <v>-10716.53</v>
      </c>
      <c r="G26" s="54">
        <f t="shared" si="1"/>
        <v>-10716.53</v>
      </c>
    </row>
    <row r="27" spans="1:7" ht="33.75">
      <c r="A27" s="55" t="s">
        <v>43</v>
      </c>
      <c r="B27" s="49">
        <v>10</v>
      </c>
      <c r="C27" s="57" t="s">
        <v>44</v>
      </c>
      <c r="D27" s="53" t="str">
        <f t="shared" si="0"/>
        <v>000 1 05 01050 01 0000 110</v>
      </c>
      <c r="E27" s="54">
        <v>47100</v>
      </c>
      <c r="F27" s="54">
        <v>45393.76</v>
      </c>
      <c r="G27" s="54">
        <f t="shared" si="1"/>
        <v>-1706.239999999998</v>
      </c>
    </row>
    <row r="28" spans="1:7" ht="22.5">
      <c r="A28" s="55" t="s">
        <v>45</v>
      </c>
      <c r="B28" s="49">
        <v>10</v>
      </c>
      <c r="C28" s="57" t="s">
        <v>46</v>
      </c>
      <c r="D28" s="53" t="str">
        <f t="shared" si="0"/>
        <v>000 1 05 03000 01 0000 110</v>
      </c>
      <c r="E28" s="54">
        <v>174700</v>
      </c>
      <c r="F28" s="54">
        <v>97916.23</v>
      </c>
      <c r="G28" s="54">
        <f t="shared" si="1"/>
        <v>-76783.77</v>
      </c>
    </row>
    <row r="29" spans="1:7" ht="22.5">
      <c r="A29" s="55" t="s">
        <v>45</v>
      </c>
      <c r="B29" s="49">
        <v>10</v>
      </c>
      <c r="C29" s="57" t="s">
        <v>47</v>
      </c>
      <c r="D29" s="53" t="str">
        <f t="shared" si="0"/>
        <v>000 1 05 03010 01 0000 110</v>
      </c>
      <c r="E29" s="54">
        <v>174700</v>
      </c>
      <c r="F29" s="54">
        <v>97916.23</v>
      </c>
      <c r="G29" s="54">
        <f t="shared" si="1"/>
        <v>-76783.77</v>
      </c>
    </row>
    <row r="30" spans="1:7" ht="12.75">
      <c r="A30" s="55" t="s">
        <v>48</v>
      </c>
      <c r="B30" s="49">
        <v>10</v>
      </c>
      <c r="C30" s="57" t="s">
        <v>49</v>
      </c>
      <c r="D30" s="53" t="str">
        <f t="shared" si="0"/>
        <v>000 1 06 00000 00 0000 000</v>
      </c>
      <c r="E30" s="54">
        <v>5652900</v>
      </c>
      <c r="F30" s="54">
        <v>637362.26</v>
      </c>
      <c r="G30" s="54">
        <f t="shared" si="1"/>
        <v>-5015537.74</v>
      </c>
    </row>
    <row r="31" spans="1:7" ht="22.5">
      <c r="A31" s="55" t="s">
        <v>50</v>
      </c>
      <c r="B31" s="49">
        <v>10</v>
      </c>
      <c r="C31" s="57" t="s">
        <v>51</v>
      </c>
      <c r="D31" s="53" t="str">
        <f t="shared" si="0"/>
        <v>000 1 06 01000 00 0000 110</v>
      </c>
      <c r="E31" s="54">
        <v>244000</v>
      </c>
      <c r="F31" s="54">
        <v>3706.1</v>
      </c>
      <c r="G31" s="54">
        <f t="shared" si="1"/>
        <v>-240293.9</v>
      </c>
    </row>
    <row r="32" spans="1:7" ht="56.25">
      <c r="A32" s="55" t="s">
        <v>52</v>
      </c>
      <c r="B32" s="49">
        <v>10</v>
      </c>
      <c r="C32" s="57" t="s">
        <v>53</v>
      </c>
      <c r="D32" s="53" t="str">
        <f t="shared" si="0"/>
        <v>000 1 06 01030 10 0000 110</v>
      </c>
      <c r="E32" s="54">
        <v>244000</v>
      </c>
      <c r="F32" s="54">
        <v>3706.1</v>
      </c>
      <c r="G32" s="54">
        <f t="shared" si="1"/>
        <v>-240293.9</v>
      </c>
    </row>
    <row r="33" spans="1:7" ht="12.75">
      <c r="A33" s="55" t="s">
        <v>54</v>
      </c>
      <c r="B33" s="49">
        <v>10</v>
      </c>
      <c r="C33" s="57" t="s">
        <v>55</v>
      </c>
      <c r="D33" s="53" t="str">
        <f t="shared" si="0"/>
        <v>000 1 06 06000 00 0000 110</v>
      </c>
      <c r="E33" s="54">
        <v>5408900</v>
      </c>
      <c r="F33" s="54">
        <v>633656.16</v>
      </c>
      <c r="G33" s="54">
        <f t="shared" si="1"/>
        <v>-4775243.84</v>
      </c>
    </row>
    <row r="34" spans="1:7" ht="56.25">
      <c r="A34" s="55" t="s">
        <v>56</v>
      </c>
      <c r="B34" s="49">
        <v>10</v>
      </c>
      <c r="C34" s="57" t="s">
        <v>57</v>
      </c>
      <c r="D34" s="53" t="str">
        <f t="shared" si="0"/>
        <v>000 1 06 06010 00 0000 110</v>
      </c>
      <c r="E34" s="54">
        <v>5289700</v>
      </c>
      <c r="F34" s="54">
        <v>594196.79</v>
      </c>
      <c r="G34" s="54">
        <f t="shared" si="1"/>
        <v>-4695503.21</v>
      </c>
    </row>
    <row r="35" spans="1:7" ht="90">
      <c r="A35" s="55" t="s">
        <v>58</v>
      </c>
      <c r="B35" s="49">
        <v>10</v>
      </c>
      <c r="C35" s="57" t="s">
        <v>59</v>
      </c>
      <c r="D35" s="53" t="str">
        <f t="shared" si="0"/>
        <v>000 1 06 06013 10 0000 110</v>
      </c>
      <c r="E35" s="54">
        <v>5289700</v>
      </c>
      <c r="F35" s="54">
        <v>594196.79</v>
      </c>
      <c r="G35" s="54">
        <f t="shared" si="1"/>
        <v>-4695503.21</v>
      </c>
    </row>
    <row r="36" spans="1:7" ht="56.25">
      <c r="A36" s="55" t="s">
        <v>60</v>
      </c>
      <c r="B36" s="49">
        <v>10</v>
      </c>
      <c r="C36" s="57" t="s">
        <v>61</v>
      </c>
      <c r="D36" s="53" t="str">
        <f t="shared" si="0"/>
        <v>000 1 06 06020 00 0000 110</v>
      </c>
      <c r="E36" s="54">
        <v>119200</v>
      </c>
      <c r="F36" s="54">
        <v>39459.37</v>
      </c>
      <c r="G36" s="54">
        <f t="shared" si="1"/>
        <v>-79740.63</v>
      </c>
    </row>
    <row r="37" spans="1:7" ht="90">
      <c r="A37" s="55" t="s">
        <v>62</v>
      </c>
      <c r="B37" s="49">
        <v>10</v>
      </c>
      <c r="C37" s="57" t="s">
        <v>63</v>
      </c>
      <c r="D37" s="53" t="str">
        <f t="shared" si="0"/>
        <v>000 1 06 06023 10 0000 110</v>
      </c>
      <c r="E37" s="54">
        <v>119200</v>
      </c>
      <c r="F37" s="54">
        <v>39459.37</v>
      </c>
      <c r="G37" s="54">
        <f t="shared" si="1"/>
        <v>-79740.63</v>
      </c>
    </row>
    <row r="38" spans="1:7" ht="12.75">
      <c r="A38" s="55" t="s">
        <v>64</v>
      </c>
      <c r="B38" s="49">
        <v>10</v>
      </c>
      <c r="C38" s="57" t="s">
        <v>65</v>
      </c>
      <c r="D38" s="53" t="str">
        <f t="shared" si="0"/>
        <v>000 1 08 00000 00 0000 000</v>
      </c>
      <c r="E38" s="54">
        <v>93500</v>
      </c>
      <c r="F38" s="54">
        <v>30040</v>
      </c>
      <c r="G38" s="54">
        <f t="shared" si="1"/>
        <v>-63460</v>
      </c>
    </row>
    <row r="39" spans="1:7" ht="67.5">
      <c r="A39" s="55" t="s">
        <v>66</v>
      </c>
      <c r="B39" s="49">
        <v>10</v>
      </c>
      <c r="C39" s="57" t="s">
        <v>67</v>
      </c>
      <c r="D39" s="53" t="str">
        <f t="shared" si="0"/>
        <v>000 1 08 04000 01 0000 110</v>
      </c>
      <c r="E39" s="54">
        <v>93500</v>
      </c>
      <c r="F39" s="54">
        <v>30040</v>
      </c>
      <c r="G39" s="54">
        <f t="shared" si="1"/>
        <v>-63460</v>
      </c>
    </row>
    <row r="40" spans="1:7" ht="101.25">
      <c r="A40" s="55" t="s">
        <v>68</v>
      </c>
      <c r="B40" s="49">
        <v>10</v>
      </c>
      <c r="C40" s="57" t="s">
        <v>69</v>
      </c>
      <c r="D40" s="53" t="str">
        <f t="shared" si="0"/>
        <v>000 1 08 04020 01 0000 110</v>
      </c>
      <c r="E40" s="54">
        <v>93500</v>
      </c>
      <c r="F40" s="54">
        <v>30040</v>
      </c>
      <c r="G40" s="54">
        <f t="shared" si="1"/>
        <v>-63460</v>
      </c>
    </row>
    <row r="41" spans="1:7" ht="56.25">
      <c r="A41" s="55" t="s">
        <v>70</v>
      </c>
      <c r="B41" s="49">
        <v>10</v>
      </c>
      <c r="C41" s="57" t="s">
        <v>71</v>
      </c>
      <c r="D41" s="53" t="str">
        <f t="shared" si="0"/>
        <v>000 1 11 00000 00 0000 000</v>
      </c>
      <c r="E41" s="54">
        <v>454300</v>
      </c>
      <c r="F41" s="54">
        <v>79101.12</v>
      </c>
      <c r="G41" s="54">
        <f t="shared" si="1"/>
        <v>-375198.88</v>
      </c>
    </row>
    <row r="42" spans="1:7" ht="123.75">
      <c r="A42" s="55" t="s">
        <v>72</v>
      </c>
      <c r="B42" s="49">
        <v>10</v>
      </c>
      <c r="C42" s="57" t="s">
        <v>73</v>
      </c>
      <c r="D42" s="53" t="str">
        <f t="shared" si="0"/>
        <v>000 1 11 05000 00 0000 120</v>
      </c>
      <c r="E42" s="54">
        <v>453400</v>
      </c>
      <c r="F42" s="54">
        <v>78282.4</v>
      </c>
      <c r="G42" s="54">
        <f t="shared" si="1"/>
        <v>-375117.6</v>
      </c>
    </row>
    <row r="43" spans="1:7" ht="90">
      <c r="A43" s="55" t="s">
        <v>74</v>
      </c>
      <c r="B43" s="49">
        <v>10</v>
      </c>
      <c r="C43" s="57" t="s">
        <v>75</v>
      </c>
      <c r="D43" s="53" t="str">
        <f t="shared" si="0"/>
        <v>000 1 11 05010 00 0000 120</v>
      </c>
      <c r="E43" s="54">
        <v>422700</v>
      </c>
      <c r="F43" s="54">
        <v>78282.4</v>
      </c>
      <c r="G43" s="54">
        <f t="shared" si="1"/>
        <v>-344417.6</v>
      </c>
    </row>
    <row r="44" spans="1:7" ht="101.25">
      <c r="A44" s="55" t="s">
        <v>76</v>
      </c>
      <c r="B44" s="49">
        <v>10</v>
      </c>
      <c r="C44" s="57" t="s">
        <v>77</v>
      </c>
      <c r="D44" s="53" t="str">
        <f t="shared" si="0"/>
        <v>000 1 11 05013 10 0000 120</v>
      </c>
      <c r="E44" s="54">
        <v>422700</v>
      </c>
      <c r="F44" s="54">
        <v>78282.4</v>
      </c>
      <c r="G44" s="54">
        <f t="shared" si="1"/>
        <v>-344417.6</v>
      </c>
    </row>
    <row r="45" spans="1:7" ht="112.5">
      <c r="A45" s="55" t="s">
        <v>78</v>
      </c>
      <c r="B45" s="49">
        <v>10</v>
      </c>
      <c r="C45" s="57" t="s">
        <v>79</v>
      </c>
      <c r="D45" s="53" t="str">
        <f t="shared" si="0"/>
        <v>000 1 11 05030 00 0000 120</v>
      </c>
      <c r="E45" s="54">
        <v>30700</v>
      </c>
      <c r="F45" s="54"/>
      <c r="G45" s="54">
        <f t="shared" si="1"/>
        <v>-30700</v>
      </c>
    </row>
    <row r="46" spans="1:7" ht="90">
      <c r="A46" s="55" t="s">
        <v>80</v>
      </c>
      <c r="B46" s="49">
        <v>10</v>
      </c>
      <c r="C46" s="57" t="s">
        <v>81</v>
      </c>
      <c r="D46" s="53" t="str">
        <f t="shared" si="0"/>
        <v>000 1 11 05035 10 0000 120</v>
      </c>
      <c r="E46" s="54">
        <v>30700</v>
      </c>
      <c r="F46" s="54"/>
      <c r="G46" s="54">
        <f t="shared" si="1"/>
        <v>-30700</v>
      </c>
    </row>
    <row r="47" spans="1:7" ht="112.5">
      <c r="A47" s="55" t="s">
        <v>82</v>
      </c>
      <c r="B47" s="49">
        <v>10</v>
      </c>
      <c r="C47" s="57" t="s">
        <v>83</v>
      </c>
      <c r="D47" s="53" t="str">
        <f aca="true" t="shared" si="2" ref="D47:D75">IF(LEFT(C47,5)="000 8","X",C47)</f>
        <v>000 1 11 09000 00 0000 120</v>
      </c>
      <c r="E47" s="54">
        <v>900</v>
      </c>
      <c r="F47" s="54">
        <v>818.72</v>
      </c>
      <c r="G47" s="54">
        <f t="shared" si="1"/>
        <v>-81.27999999999997</v>
      </c>
    </row>
    <row r="48" spans="1:7" ht="112.5">
      <c r="A48" s="55" t="s">
        <v>84</v>
      </c>
      <c r="B48" s="49">
        <v>10</v>
      </c>
      <c r="C48" s="57" t="s">
        <v>85</v>
      </c>
      <c r="D48" s="53" t="str">
        <f t="shared" si="2"/>
        <v>000 1 11 09040 00 0000 120</v>
      </c>
      <c r="E48" s="54">
        <v>900</v>
      </c>
      <c r="F48" s="54">
        <v>818.72</v>
      </c>
      <c r="G48" s="54">
        <f t="shared" si="1"/>
        <v>-81.27999999999997</v>
      </c>
    </row>
    <row r="49" spans="1:7" ht="112.5">
      <c r="A49" s="55" t="s">
        <v>86</v>
      </c>
      <c r="B49" s="49">
        <v>10</v>
      </c>
      <c r="C49" s="57" t="s">
        <v>87</v>
      </c>
      <c r="D49" s="53" t="str">
        <f t="shared" si="2"/>
        <v>000 1 11 09045 10 0000 120</v>
      </c>
      <c r="E49" s="54">
        <v>900</v>
      </c>
      <c r="F49" s="54">
        <v>818.72</v>
      </c>
      <c r="G49" s="54">
        <f t="shared" si="1"/>
        <v>-81.27999999999997</v>
      </c>
    </row>
    <row r="50" spans="1:7" ht="33.75">
      <c r="A50" s="55" t="s">
        <v>88</v>
      </c>
      <c r="B50" s="49">
        <v>10</v>
      </c>
      <c r="C50" s="57" t="s">
        <v>89</v>
      </c>
      <c r="D50" s="53" t="str">
        <f t="shared" si="2"/>
        <v>000 1 14 00000 00 0000 000</v>
      </c>
      <c r="E50" s="54">
        <v>2500</v>
      </c>
      <c r="F50" s="54">
        <v>21060.79</v>
      </c>
      <c r="G50" s="54">
        <f t="shared" si="1"/>
        <v>18560.79</v>
      </c>
    </row>
    <row r="51" spans="1:7" ht="45">
      <c r="A51" s="55" t="s">
        <v>90</v>
      </c>
      <c r="B51" s="49">
        <v>10</v>
      </c>
      <c r="C51" s="57" t="s">
        <v>91</v>
      </c>
      <c r="D51" s="53" t="str">
        <f t="shared" si="2"/>
        <v>000 1 14 06000 00 0000 430</v>
      </c>
      <c r="E51" s="54">
        <v>2500</v>
      </c>
      <c r="F51" s="54">
        <v>21060.79</v>
      </c>
      <c r="G51" s="54">
        <f t="shared" si="1"/>
        <v>18560.79</v>
      </c>
    </row>
    <row r="52" spans="1:7" ht="45">
      <c r="A52" s="55" t="s">
        <v>92</v>
      </c>
      <c r="B52" s="49">
        <v>10</v>
      </c>
      <c r="C52" s="57" t="s">
        <v>93</v>
      </c>
      <c r="D52" s="53" t="str">
        <f t="shared" si="2"/>
        <v>000 1 14 06010 00 0000 430</v>
      </c>
      <c r="E52" s="54">
        <v>2500</v>
      </c>
      <c r="F52" s="54">
        <v>21060.79</v>
      </c>
      <c r="G52" s="54">
        <f t="shared" si="1"/>
        <v>18560.79</v>
      </c>
    </row>
    <row r="53" spans="1:7" ht="56.25">
      <c r="A53" s="55" t="s">
        <v>94</v>
      </c>
      <c r="B53" s="49">
        <v>10</v>
      </c>
      <c r="C53" s="57" t="s">
        <v>95</v>
      </c>
      <c r="D53" s="53" t="str">
        <f t="shared" si="2"/>
        <v>000 1 14 06013 10 0000 430</v>
      </c>
      <c r="E53" s="54">
        <v>2500</v>
      </c>
      <c r="F53" s="54">
        <v>21060.79</v>
      </c>
      <c r="G53" s="54">
        <f t="shared" si="1"/>
        <v>18560.79</v>
      </c>
    </row>
    <row r="54" spans="1:7" ht="22.5">
      <c r="A54" s="55" t="s">
        <v>96</v>
      </c>
      <c r="B54" s="49">
        <v>10</v>
      </c>
      <c r="C54" s="57" t="s">
        <v>97</v>
      </c>
      <c r="D54" s="53" t="str">
        <f t="shared" si="2"/>
        <v>000 1 16 00000 00 0000 000</v>
      </c>
      <c r="E54" s="54">
        <v>29000</v>
      </c>
      <c r="F54" s="54">
        <v>30700</v>
      </c>
      <c r="G54" s="54">
        <f t="shared" si="1"/>
        <v>1700</v>
      </c>
    </row>
    <row r="55" spans="1:7" ht="56.25">
      <c r="A55" s="55" t="s">
        <v>98</v>
      </c>
      <c r="B55" s="49">
        <v>10</v>
      </c>
      <c r="C55" s="57" t="s">
        <v>99</v>
      </c>
      <c r="D55" s="53" t="str">
        <f t="shared" si="2"/>
        <v>000 1 16 51000 02 0000 140</v>
      </c>
      <c r="E55" s="54"/>
      <c r="F55" s="54">
        <v>20000</v>
      </c>
      <c r="G55" s="54">
        <f t="shared" si="1"/>
        <v>20000</v>
      </c>
    </row>
    <row r="56" spans="1:7" ht="67.5">
      <c r="A56" s="55" t="s">
        <v>100</v>
      </c>
      <c r="B56" s="49">
        <v>10</v>
      </c>
      <c r="C56" s="57" t="s">
        <v>101</v>
      </c>
      <c r="D56" s="53" t="str">
        <f t="shared" si="2"/>
        <v>000 1 16 51040 02 0000 140</v>
      </c>
      <c r="E56" s="54"/>
      <c r="F56" s="54">
        <v>20000</v>
      </c>
      <c r="G56" s="54">
        <f t="shared" si="1"/>
        <v>20000</v>
      </c>
    </row>
    <row r="57" spans="1:7" ht="33.75">
      <c r="A57" s="55" t="s">
        <v>102</v>
      </c>
      <c r="B57" s="49">
        <v>10</v>
      </c>
      <c r="C57" s="57" t="s">
        <v>103</v>
      </c>
      <c r="D57" s="53" t="str">
        <f t="shared" si="2"/>
        <v>000 1 16 90000 00 0000 140</v>
      </c>
      <c r="E57" s="54">
        <v>29000</v>
      </c>
      <c r="F57" s="54">
        <v>10700</v>
      </c>
      <c r="G57" s="54">
        <f t="shared" si="1"/>
        <v>-18300</v>
      </c>
    </row>
    <row r="58" spans="1:7" ht="45">
      <c r="A58" s="55" t="s">
        <v>104</v>
      </c>
      <c r="B58" s="49">
        <v>10</v>
      </c>
      <c r="C58" s="57" t="s">
        <v>105</v>
      </c>
      <c r="D58" s="53" t="str">
        <f t="shared" si="2"/>
        <v>000 1 16 90050 10 0000 140</v>
      </c>
      <c r="E58" s="54">
        <v>29000</v>
      </c>
      <c r="F58" s="54">
        <v>10700</v>
      </c>
      <c r="G58" s="54">
        <f t="shared" si="1"/>
        <v>-18300</v>
      </c>
    </row>
    <row r="59" spans="1:7" ht="12.75">
      <c r="A59" s="55" t="s">
        <v>106</v>
      </c>
      <c r="B59" s="49">
        <v>10</v>
      </c>
      <c r="C59" s="57" t="s">
        <v>107</v>
      </c>
      <c r="D59" s="53" t="str">
        <f t="shared" si="2"/>
        <v>000 2 00 00000 00 0000 000</v>
      </c>
      <c r="E59" s="54">
        <v>6047100</v>
      </c>
      <c r="F59" s="54">
        <v>4408211</v>
      </c>
      <c r="G59" s="54">
        <f t="shared" si="1"/>
        <v>-1638889</v>
      </c>
    </row>
    <row r="60" spans="1:7" ht="45">
      <c r="A60" s="55" t="s">
        <v>108</v>
      </c>
      <c r="B60" s="49">
        <v>10</v>
      </c>
      <c r="C60" s="57" t="s">
        <v>109</v>
      </c>
      <c r="D60" s="53" t="str">
        <f t="shared" si="2"/>
        <v>000 2 02 00000 00 0000 000</v>
      </c>
      <c r="E60" s="54">
        <v>6048400</v>
      </c>
      <c r="F60" s="54">
        <v>4409511</v>
      </c>
      <c r="G60" s="54">
        <f t="shared" si="1"/>
        <v>-1638889</v>
      </c>
    </row>
    <row r="61" spans="1:7" ht="33.75">
      <c r="A61" s="55" t="s">
        <v>110</v>
      </c>
      <c r="B61" s="49">
        <v>10</v>
      </c>
      <c r="C61" s="57" t="s">
        <v>111</v>
      </c>
      <c r="D61" s="53" t="str">
        <f t="shared" si="2"/>
        <v>000 2 02 01000 00 0000 151</v>
      </c>
      <c r="E61" s="54">
        <v>3294000</v>
      </c>
      <c r="F61" s="54">
        <v>2195400</v>
      </c>
      <c r="G61" s="54">
        <f t="shared" si="1"/>
        <v>-1098600</v>
      </c>
    </row>
    <row r="62" spans="1:7" ht="22.5">
      <c r="A62" s="55" t="s">
        <v>112</v>
      </c>
      <c r="B62" s="49">
        <v>10</v>
      </c>
      <c r="C62" s="57" t="s">
        <v>113</v>
      </c>
      <c r="D62" s="53" t="str">
        <f t="shared" si="2"/>
        <v>000 2 02 01001 00 0000 151</v>
      </c>
      <c r="E62" s="54">
        <v>2195400</v>
      </c>
      <c r="F62" s="54">
        <v>2195400</v>
      </c>
      <c r="G62" s="54">
        <f t="shared" si="1"/>
        <v>0</v>
      </c>
    </row>
    <row r="63" spans="1:7" ht="33.75">
      <c r="A63" s="55" t="s">
        <v>114</v>
      </c>
      <c r="B63" s="49">
        <v>10</v>
      </c>
      <c r="C63" s="57" t="s">
        <v>115</v>
      </c>
      <c r="D63" s="53" t="str">
        <f t="shared" si="2"/>
        <v>000 2 02 01001 10 0000 151</v>
      </c>
      <c r="E63" s="54">
        <v>2195400</v>
      </c>
      <c r="F63" s="54">
        <v>2195400</v>
      </c>
      <c r="G63" s="54">
        <f t="shared" si="1"/>
        <v>0</v>
      </c>
    </row>
    <row r="64" spans="1:7" ht="33.75">
      <c r="A64" s="55" t="s">
        <v>116</v>
      </c>
      <c r="B64" s="49">
        <v>10</v>
      </c>
      <c r="C64" s="57" t="s">
        <v>117</v>
      </c>
      <c r="D64" s="53" t="str">
        <f t="shared" si="2"/>
        <v>000 2 02 01003 00 0000 151</v>
      </c>
      <c r="E64" s="54">
        <v>1098600</v>
      </c>
      <c r="F64" s="54"/>
      <c r="G64" s="54">
        <f t="shared" si="1"/>
        <v>-1098600</v>
      </c>
    </row>
    <row r="65" spans="1:7" ht="33.75">
      <c r="A65" s="55" t="s">
        <v>118</v>
      </c>
      <c r="B65" s="49">
        <v>10</v>
      </c>
      <c r="C65" s="57" t="s">
        <v>119</v>
      </c>
      <c r="D65" s="53" t="str">
        <f t="shared" si="2"/>
        <v>000 2 02 01003 10 0000 151</v>
      </c>
      <c r="E65" s="54">
        <v>1098600</v>
      </c>
      <c r="F65" s="54"/>
      <c r="G65" s="54">
        <f t="shared" si="1"/>
        <v>-1098600</v>
      </c>
    </row>
    <row r="66" spans="1:7" ht="33.75">
      <c r="A66" s="55" t="s">
        <v>120</v>
      </c>
      <c r="B66" s="49">
        <v>10</v>
      </c>
      <c r="C66" s="57" t="s">
        <v>121</v>
      </c>
      <c r="D66" s="53" t="str">
        <f t="shared" si="2"/>
        <v>000 2 02 03000 00 0000 151</v>
      </c>
      <c r="E66" s="54">
        <v>154600</v>
      </c>
      <c r="F66" s="54">
        <v>154400</v>
      </c>
      <c r="G66" s="54">
        <f t="shared" si="1"/>
        <v>-200</v>
      </c>
    </row>
    <row r="67" spans="1:7" ht="56.25">
      <c r="A67" s="55" t="s">
        <v>122</v>
      </c>
      <c r="B67" s="49">
        <v>10</v>
      </c>
      <c r="C67" s="57" t="s">
        <v>123</v>
      </c>
      <c r="D67" s="53" t="str">
        <f t="shared" si="2"/>
        <v>000 2 02 03015 00 0000 151</v>
      </c>
      <c r="E67" s="54">
        <v>154400</v>
      </c>
      <c r="F67" s="54">
        <v>154400</v>
      </c>
      <c r="G67" s="54">
        <f t="shared" si="1"/>
        <v>0</v>
      </c>
    </row>
    <row r="68" spans="1:7" ht="56.25">
      <c r="A68" s="55" t="s">
        <v>124</v>
      </c>
      <c r="B68" s="49">
        <v>10</v>
      </c>
      <c r="C68" s="57" t="s">
        <v>125</v>
      </c>
      <c r="D68" s="53" t="str">
        <f t="shared" si="2"/>
        <v>000 2 02 03015 10 0000 151</v>
      </c>
      <c r="E68" s="54">
        <v>154400</v>
      </c>
      <c r="F68" s="54">
        <v>154400</v>
      </c>
      <c r="G68" s="54">
        <f t="shared" si="1"/>
        <v>0</v>
      </c>
    </row>
    <row r="69" spans="1:7" ht="45">
      <c r="A69" s="55" t="s">
        <v>126</v>
      </c>
      <c r="B69" s="49">
        <v>10</v>
      </c>
      <c r="C69" s="57" t="s">
        <v>127</v>
      </c>
      <c r="D69" s="53" t="str">
        <f t="shared" si="2"/>
        <v>000 2 02 03024 00 0000 151</v>
      </c>
      <c r="E69" s="54">
        <v>200</v>
      </c>
      <c r="F69" s="54"/>
      <c r="G69" s="54">
        <f t="shared" si="1"/>
        <v>-200</v>
      </c>
    </row>
    <row r="70" spans="1:7" ht="45">
      <c r="A70" s="55" t="s">
        <v>128</v>
      </c>
      <c r="B70" s="49">
        <v>10</v>
      </c>
      <c r="C70" s="57" t="s">
        <v>129</v>
      </c>
      <c r="D70" s="53" t="str">
        <f t="shared" si="2"/>
        <v>000 2 02 03024 10 0000 151</v>
      </c>
      <c r="E70" s="54">
        <v>200</v>
      </c>
      <c r="F70" s="54"/>
      <c r="G70" s="54">
        <f t="shared" si="1"/>
        <v>-200</v>
      </c>
    </row>
    <row r="71" spans="1:7" ht="12.75">
      <c r="A71" s="55" t="s">
        <v>20</v>
      </c>
      <c r="B71" s="49">
        <v>10</v>
      </c>
      <c r="C71" s="57" t="s">
        <v>130</v>
      </c>
      <c r="D71" s="53" t="str">
        <f t="shared" si="2"/>
        <v>000 2 02 04000 00 0000 151</v>
      </c>
      <c r="E71" s="54">
        <v>2599800</v>
      </c>
      <c r="F71" s="54">
        <v>2059711</v>
      </c>
      <c r="G71" s="54">
        <f t="shared" si="1"/>
        <v>-540089</v>
      </c>
    </row>
    <row r="72" spans="1:7" ht="33.75">
      <c r="A72" s="55" t="s">
        <v>131</v>
      </c>
      <c r="B72" s="49">
        <v>10</v>
      </c>
      <c r="C72" s="57" t="s">
        <v>132</v>
      </c>
      <c r="D72" s="53" t="str">
        <f t="shared" si="2"/>
        <v>000 2 02 04999 00 0000 151</v>
      </c>
      <c r="E72" s="54">
        <v>2599800</v>
      </c>
      <c r="F72" s="54">
        <v>2059711</v>
      </c>
      <c r="G72" s="54">
        <f t="shared" si="1"/>
        <v>-540089</v>
      </c>
    </row>
    <row r="73" spans="1:7" ht="33.75">
      <c r="A73" s="55" t="s">
        <v>133</v>
      </c>
      <c r="B73" s="49">
        <v>10</v>
      </c>
      <c r="C73" s="57" t="s">
        <v>134</v>
      </c>
      <c r="D73" s="53" t="str">
        <f t="shared" si="2"/>
        <v>000 2 02 04999 10 0000 151</v>
      </c>
      <c r="E73" s="54">
        <v>2599800</v>
      </c>
      <c r="F73" s="54">
        <v>2059711</v>
      </c>
      <c r="G73" s="54">
        <f t="shared" si="1"/>
        <v>-540089</v>
      </c>
    </row>
    <row r="74" spans="1:7" ht="56.25">
      <c r="A74" s="55" t="s">
        <v>135</v>
      </c>
      <c r="B74" s="49">
        <v>10</v>
      </c>
      <c r="C74" s="57" t="s">
        <v>136</v>
      </c>
      <c r="D74" s="53" t="str">
        <f t="shared" si="2"/>
        <v>000 2 19 00000 00 0000 000</v>
      </c>
      <c r="E74" s="54">
        <v>-1300</v>
      </c>
      <c r="F74" s="54">
        <v>-1300</v>
      </c>
      <c r="G74" s="54">
        <f t="shared" si="1"/>
        <v>0</v>
      </c>
    </row>
    <row r="75" spans="1:7" ht="56.25">
      <c r="A75" s="55" t="s">
        <v>137</v>
      </c>
      <c r="B75" s="49">
        <v>10</v>
      </c>
      <c r="C75" s="57" t="s">
        <v>138</v>
      </c>
      <c r="D75" s="53" t="str">
        <f t="shared" si="2"/>
        <v>000 2 19 05000 10 0000 151</v>
      </c>
      <c r="E75" s="54">
        <v>-1300</v>
      </c>
      <c r="F75" s="54">
        <v>-1300</v>
      </c>
      <c r="G75" s="54">
        <f t="shared" si="1"/>
        <v>0</v>
      </c>
    </row>
    <row r="76" spans="1:7" ht="12.75">
      <c r="A76" s="56"/>
      <c r="B76" s="50"/>
      <c r="C76" s="50"/>
      <c r="D76" s="52"/>
      <c r="E76" s="46"/>
      <c r="F76" s="47"/>
      <c r="G76" s="47"/>
    </row>
  </sheetData>
  <sheetProtection/>
  <mergeCells count="4">
    <mergeCell ref="E2:E4"/>
    <mergeCell ref="B7:E7"/>
    <mergeCell ref="D5:E5"/>
    <mergeCell ref="A2:D2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portrait" paperSize="8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40"/>
  <sheetViews>
    <sheetView zoomScalePageLayoutView="0" workbookViewId="0" topLeftCell="A1">
      <selection activeCell="A2" sqref="A2:F2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4.75390625" style="0" customWidth="1"/>
    <col min="6" max="6" width="11.125" style="0" customWidth="1"/>
    <col min="7" max="7" width="14.375" style="0" customWidth="1"/>
  </cols>
  <sheetData>
    <row r="1" spans="4:7" ht="12.75">
      <c r="D1" s="84" t="s">
        <v>372</v>
      </c>
      <c r="E1" s="84"/>
      <c r="F1" s="84"/>
      <c r="G1" s="84"/>
    </row>
    <row r="2" spans="1:6" ht="15">
      <c r="A2" s="85" t="s">
        <v>373</v>
      </c>
      <c r="B2" s="85"/>
      <c r="C2" s="85"/>
      <c r="D2" s="85"/>
      <c r="E2" s="85"/>
      <c r="F2" s="85"/>
    </row>
    <row r="3" spans="1:5" ht="12.75">
      <c r="A3" s="11"/>
      <c r="B3" s="8"/>
      <c r="E3" s="8"/>
    </row>
    <row r="4" spans="1:7" s="20" customFormat="1" ht="38.25">
      <c r="A4" s="70" t="s">
        <v>4</v>
      </c>
      <c r="B4" s="71" t="s">
        <v>0</v>
      </c>
      <c r="C4" s="71" t="s">
        <v>10</v>
      </c>
      <c r="D4" s="72" t="s">
        <v>368</v>
      </c>
      <c r="E4" s="73" t="s">
        <v>12</v>
      </c>
      <c r="F4" s="74" t="s">
        <v>8</v>
      </c>
      <c r="G4" s="75" t="s">
        <v>364</v>
      </c>
    </row>
    <row r="5" spans="1:7" s="20" customFormat="1" ht="12.75">
      <c r="A5" s="43">
        <v>1</v>
      </c>
      <c r="B5" s="44">
        <v>2</v>
      </c>
      <c r="C5" s="44" t="s">
        <v>11</v>
      </c>
      <c r="D5" s="51">
        <v>3</v>
      </c>
      <c r="E5" s="45">
        <v>4</v>
      </c>
      <c r="F5" s="48">
        <v>5</v>
      </c>
      <c r="G5" s="48">
        <v>6</v>
      </c>
    </row>
    <row r="6" spans="1:7" s="20" customFormat="1" ht="12.75">
      <c r="A6" s="55" t="s">
        <v>139</v>
      </c>
      <c r="B6" s="49">
        <v>200</v>
      </c>
      <c r="C6" s="57" t="s">
        <v>140</v>
      </c>
      <c r="D6" s="53" t="str">
        <f aca="true" t="shared" si="0" ref="D6:D37">IF(OR(LEFT(C6,5)="000 9",LEFT(C6,5)="000 7"),"X",C6)</f>
        <v>X</v>
      </c>
      <c r="E6" s="54">
        <v>14392273.85</v>
      </c>
      <c r="F6" s="54">
        <v>6502991.08</v>
      </c>
      <c r="G6" s="54">
        <f>SUM(F6-E6)</f>
        <v>-7889282.77</v>
      </c>
    </row>
    <row r="7" spans="1:7" s="20" customFormat="1" ht="12.75">
      <c r="A7" s="55" t="s">
        <v>141</v>
      </c>
      <c r="B7" s="49">
        <v>200</v>
      </c>
      <c r="C7" s="57" t="s">
        <v>142</v>
      </c>
      <c r="D7" s="53" t="str">
        <f t="shared" si="0"/>
        <v>000 0100 0000000 000 000</v>
      </c>
      <c r="E7" s="54">
        <v>3815773.85</v>
      </c>
      <c r="F7" s="54">
        <v>1584619.07</v>
      </c>
      <c r="G7" s="54">
        <f aca="true" t="shared" si="1" ref="G7:G70">SUM(F7-E7)</f>
        <v>-2231154.7800000003</v>
      </c>
    </row>
    <row r="8" spans="1:7" s="20" customFormat="1" ht="12.75">
      <c r="A8" s="55" t="s">
        <v>143</v>
      </c>
      <c r="B8" s="49">
        <v>200</v>
      </c>
      <c r="C8" s="57" t="s">
        <v>144</v>
      </c>
      <c r="D8" s="53" t="str">
        <f t="shared" si="0"/>
        <v>000 0100 0000000 000 200</v>
      </c>
      <c r="E8" s="54">
        <v>3679573.85</v>
      </c>
      <c r="F8" s="54">
        <v>1515550.66</v>
      </c>
      <c r="G8" s="54">
        <f t="shared" si="1"/>
        <v>-2164023.1900000004</v>
      </c>
    </row>
    <row r="9" spans="1:7" s="20" customFormat="1" ht="22.5">
      <c r="A9" s="55" t="s">
        <v>145</v>
      </c>
      <c r="B9" s="49">
        <v>200</v>
      </c>
      <c r="C9" s="57" t="s">
        <v>146</v>
      </c>
      <c r="D9" s="53" t="str">
        <f t="shared" si="0"/>
        <v>000 0100 0000000 000 210</v>
      </c>
      <c r="E9" s="54">
        <v>3178773.85</v>
      </c>
      <c r="F9" s="54">
        <v>1324316.1</v>
      </c>
      <c r="G9" s="54">
        <f t="shared" si="1"/>
        <v>-1854457.75</v>
      </c>
    </row>
    <row r="10" spans="1:7" s="20" customFormat="1" ht="12.75">
      <c r="A10" s="55" t="s">
        <v>147</v>
      </c>
      <c r="B10" s="49">
        <v>200</v>
      </c>
      <c r="C10" s="57" t="s">
        <v>148</v>
      </c>
      <c r="D10" s="53" t="str">
        <f t="shared" si="0"/>
        <v>000 0100 0000000 000 211</v>
      </c>
      <c r="E10" s="54">
        <v>2294100</v>
      </c>
      <c r="F10" s="54">
        <v>947609.58</v>
      </c>
      <c r="G10" s="54">
        <f t="shared" si="1"/>
        <v>-1346490.42</v>
      </c>
    </row>
    <row r="11" spans="1:7" s="20" customFormat="1" ht="12.75">
      <c r="A11" s="55" t="s">
        <v>149</v>
      </c>
      <c r="B11" s="49">
        <v>200</v>
      </c>
      <c r="C11" s="57" t="s">
        <v>150</v>
      </c>
      <c r="D11" s="53" t="str">
        <f t="shared" si="0"/>
        <v>000 0100 0000000 000 212</v>
      </c>
      <c r="E11" s="54">
        <v>191773.85</v>
      </c>
      <c r="F11" s="54">
        <v>55151.62</v>
      </c>
      <c r="G11" s="54">
        <f t="shared" si="1"/>
        <v>-136622.23</v>
      </c>
    </row>
    <row r="12" spans="1:7" s="20" customFormat="1" ht="12.75">
      <c r="A12" s="55" t="s">
        <v>151</v>
      </c>
      <c r="B12" s="49">
        <v>200</v>
      </c>
      <c r="C12" s="57" t="s">
        <v>152</v>
      </c>
      <c r="D12" s="53" t="str">
        <f t="shared" si="0"/>
        <v>000 0100 0000000 000 213</v>
      </c>
      <c r="E12" s="54">
        <v>692900</v>
      </c>
      <c r="F12" s="54">
        <v>321554.9</v>
      </c>
      <c r="G12" s="54">
        <f t="shared" si="1"/>
        <v>-371345.1</v>
      </c>
    </row>
    <row r="13" spans="1:7" s="20" customFormat="1" ht="12.75">
      <c r="A13" s="55" t="s">
        <v>153</v>
      </c>
      <c r="B13" s="49">
        <v>200</v>
      </c>
      <c r="C13" s="57" t="s">
        <v>154</v>
      </c>
      <c r="D13" s="53" t="str">
        <f t="shared" si="0"/>
        <v>000 0100 0000000 000 220</v>
      </c>
      <c r="E13" s="54">
        <v>350300</v>
      </c>
      <c r="F13" s="54">
        <v>114416.35</v>
      </c>
      <c r="G13" s="54">
        <f t="shared" si="1"/>
        <v>-235883.65</v>
      </c>
    </row>
    <row r="14" spans="1:7" s="20" customFormat="1" ht="12.75">
      <c r="A14" s="55" t="s">
        <v>155</v>
      </c>
      <c r="B14" s="49">
        <v>200</v>
      </c>
      <c r="C14" s="57" t="s">
        <v>156</v>
      </c>
      <c r="D14" s="53" t="str">
        <f t="shared" si="0"/>
        <v>000 0100 0000000 000 221</v>
      </c>
      <c r="E14" s="54">
        <v>41600</v>
      </c>
      <c r="F14" s="54">
        <v>15802.19</v>
      </c>
      <c r="G14" s="54">
        <f t="shared" si="1"/>
        <v>-25797.809999999998</v>
      </c>
    </row>
    <row r="15" spans="1:7" s="20" customFormat="1" ht="12.75">
      <c r="A15" s="55" t="s">
        <v>157</v>
      </c>
      <c r="B15" s="49">
        <v>200</v>
      </c>
      <c r="C15" s="57" t="s">
        <v>158</v>
      </c>
      <c r="D15" s="53" t="str">
        <f t="shared" si="0"/>
        <v>000 0100 0000000 000 222</v>
      </c>
      <c r="E15" s="54">
        <v>2600</v>
      </c>
      <c r="F15" s="54">
        <v>520</v>
      </c>
      <c r="G15" s="54">
        <f t="shared" si="1"/>
        <v>-2080</v>
      </c>
    </row>
    <row r="16" spans="1:7" s="20" customFormat="1" ht="22.5">
      <c r="A16" s="55" t="s">
        <v>159</v>
      </c>
      <c r="B16" s="49">
        <v>200</v>
      </c>
      <c r="C16" s="57" t="s">
        <v>160</v>
      </c>
      <c r="D16" s="53" t="str">
        <f t="shared" si="0"/>
        <v>000 0100 0000000 000 224</v>
      </c>
      <c r="E16" s="54">
        <v>129600</v>
      </c>
      <c r="F16" s="54">
        <v>32412</v>
      </c>
      <c r="G16" s="54">
        <f t="shared" si="1"/>
        <v>-97188</v>
      </c>
    </row>
    <row r="17" spans="1:7" s="20" customFormat="1" ht="22.5">
      <c r="A17" s="55" t="s">
        <v>161</v>
      </c>
      <c r="B17" s="49">
        <v>200</v>
      </c>
      <c r="C17" s="57" t="s">
        <v>162</v>
      </c>
      <c r="D17" s="53" t="str">
        <f t="shared" si="0"/>
        <v>000 0100 0000000 000 225</v>
      </c>
      <c r="E17" s="54">
        <v>28600</v>
      </c>
      <c r="F17" s="54">
        <v>18500</v>
      </c>
      <c r="G17" s="54">
        <f t="shared" si="1"/>
        <v>-10100</v>
      </c>
    </row>
    <row r="18" spans="1:7" s="20" customFormat="1" ht="12.75">
      <c r="A18" s="55" t="s">
        <v>163</v>
      </c>
      <c r="B18" s="49">
        <v>200</v>
      </c>
      <c r="C18" s="57" t="s">
        <v>164</v>
      </c>
      <c r="D18" s="53" t="str">
        <f t="shared" si="0"/>
        <v>000 0100 0000000 000 226</v>
      </c>
      <c r="E18" s="54">
        <v>147900</v>
      </c>
      <c r="F18" s="54">
        <v>47182.16</v>
      </c>
      <c r="G18" s="54">
        <f t="shared" si="1"/>
        <v>-100717.84</v>
      </c>
    </row>
    <row r="19" spans="1:7" s="20" customFormat="1" ht="12.75">
      <c r="A19" s="55" t="s">
        <v>165</v>
      </c>
      <c r="B19" s="49">
        <v>200</v>
      </c>
      <c r="C19" s="57" t="s">
        <v>166</v>
      </c>
      <c r="D19" s="53" t="str">
        <f t="shared" si="0"/>
        <v>000 0100 0000000 000 250</v>
      </c>
      <c r="E19" s="54">
        <v>41200</v>
      </c>
      <c r="F19" s="54">
        <v>17175</v>
      </c>
      <c r="G19" s="54">
        <f t="shared" si="1"/>
        <v>-24025</v>
      </c>
    </row>
    <row r="20" spans="1:7" s="20" customFormat="1" ht="33.75">
      <c r="A20" s="55" t="s">
        <v>167</v>
      </c>
      <c r="B20" s="49">
        <v>200</v>
      </c>
      <c r="C20" s="57" t="s">
        <v>168</v>
      </c>
      <c r="D20" s="53" t="str">
        <f t="shared" si="0"/>
        <v>000 0100 0000000 000 251</v>
      </c>
      <c r="E20" s="54">
        <v>41200</v>
      </c>
      <c r="F20" s="54">
        <v>17175</v>
      </c>
      <c r="G20" s="54">
        <f t="shared" si="1"/>
        <v>-24025</v>
      </c>
    </row>
    <row r="21" spans="1:7" s="20" customFormat="1" ht="12.75">
      <c r="A21" s="55" t="s">
        <v>169</v>
      </c>
      <c r="B21" s="49">
        <v>200</v>
      </c>
      <c r="C21" s="57" t="s">
        <v>170</v>
      </c>
      <c r="D21" s="53" t="str">
        <f t="shared" si="0"/>
        <v>000 0100 0000000 000 290</v>
      </c>
      <c r="E21" s="54">
        <v>109300</v>
      </c>
      <c r="F21" s="54">
        <v>59643.21</v>
      </c>
      <c r="G21" s="54">
        <f t="shared" si="1"/>
        <v>-49656.79</v>
      </c>
    </row>
    <row r="22" spans="1:7" s="20" customFormat="1" ht="12.75">
      <c r="A22" s="55" t="s">
        <v>171</v>
      </c>
      <c r="B22" s="49">
        <v>200</v>
      </c>
      <c r="C22" s="57" t="s">
        <v>172</v>
      </c>
      <c r="D22" s="53" t="str">
        <f t="shared" si="0"/>
        <v>000 0100 0000000 000 300</v>
      </c>
      <c r="E22" s="54">
        <v>136200</v>
      </c>
      <c r="F22" s="54">
        <v>69068.41</v>
      </c>
      <c r="G22" s="54">
        <f t="shared" si="1"/>
        <v>-67131.59</v>
      </c>
    </row>
    <row r="23" spans="1:7" s="20" customFormat="1" ht="22.5">
      <c r="A23" s="55" t="s">
        <v>173</v>
      </c>
      <c r="B23" s="49">
        <v>200</v>
      </c>
      <c r="C23" s="57" t="s">
        <v>174</v>
      </c>
      <c r="D23" s="53" t="str">
        <f t="shared" si="0"/>
        <v>000 0100 0000000 000 340</v>
      </c>
      <c r="E23" s="54">
        <v>136200</v>
      </c>
      <c r="F23" s="54">
        <v>69068.41</v>
      </c>
      <c r="G23" s="54">
        <f t="shared" si="1"/>
        <v>-67131.59</v>
      </c>
    </row>
    <row r="24" spans="1:7" s="20" customFormat="1" ht="45">
      <c r="A24" s="55" t="s">
        <v>175</v>
      </c>
      <c r="B24" s="49">
        <v>200</v>
      </c>
      <c r="C24" s="57" t="s">
        <v>176</v>
      </c>
      <c r="D24" s="53" t="str">
        <f t="shared" si="0"/>
        <v>000 0102 0000000 000 000</v>
      </c>
      <c r="E24" s="54">
        <v>865000</v>
      </c>
      <c r="F24" s="54">
        <v>289448.76</v>
      </c>
      <c r="G24" s="54">
        <f t="shared" si="1"/>
        <v>-575551.24</v>
      </c>
    </row>
    <row r="25" spans="1:7" s="20" customFormat="1" ht="12.75">
      <c r="A25" s="55" t="s">
        <v>143</v>
      </c>
      <c r="B25" s="49">
        <v>200</v>
      </c>
      <c r="C25" s="57" t="s">
        <v>177</v>
      </c>
      <c r="D25" s="53" t="str">
        <f t="shared" si="0"/>
        <v>000 0102 0000000 000 200</v>
      </c>
      <c r="E25" s="54">
        <v>865000</v>
      </c>
      <c r="F25" s="54">
        <v>289448.76</v>
      </c>
      <c r="G25" s="54">
        <f t="shared" si="1"/>
        <v>-575551.24</v>
      </c>
    </row>
    <row r="26" spans="1:7" s="20" customFormat="1" ht="22.5">
      <c r="A26" s="55" t="s">
        <v>145</v>
      </c>
      <c r="B26" s="49">
        <v>200</v>
      </c>
      <c r="C26" s="57" t="s">
        <v>178</v>
      </c>
      <c r="D26" s="53" t="str">
        <f t="shared" si="0"/>
        <v>000 0102 0000000 000 210</v>
      </c>
      <c r="E26" s="54">
        <v>865000</v>
      </c>
      <c r="F26" s="54">
        <v>289448.76</v>
      </c>
      <c r="G26" s="54">
        <f t="shared" si="1"/>
        <v>-575551.24</v>
      </c>
    </row>
    <row r="27" spans="1:7" s="20" customFormat="1" ht="12.75">
      <c r="A27" s="55" t="s">
        <v>147</v>
      </c>
      <c r="B27" s="49">
        <v>200</v>
      </c>
      <c r="C27" s="57" t="s">
        <v>179</v>
      </c>
      <c r="D27" s="53" t="str">
        <f t="shared" si="0"/>
        <v>000 0102 0000000 000 211</v>
      </c>
      <c r="E27" s="54">
        <v>638300</v>
      </c>
      <c r="F27" s="54">
        <v>187025.93</v>
      </c>
      <c r="G27" s="54">
        <f t="shared" si="1"/>
        <v>-451274.07</v>
      </c>
    </row>
    <row r="28" spans="1:7" s="20" customFormat="1" ht="12.75">
      <c r="A28" s="55" t="s">
        <v>149</v>
      </c>
      <c r="B28" s="49">
        <v>200</v>
      </c>
      <c r="C28" s="57" t="s">
        <v>180</v>
      </c>
      <c r="D28" s="53" t="str">
        <f t="shared" si="0"/>
        <v>000 0102 0000000 000 212</v>
      </c>
      <c r="E28" s="54">
        <v>33900</v>
      </c>
      <c r="F28" s="54">
        <v>16960.5</v>
      </c>
      <c r="G28" s="54">
        <f t="shared" si="1"/>
        <v>-16939.5</v>
      </c>
    </row>
    <row r="29" spans="1:7" s="20" customFormat="1" ht="12.75">
      <c r="A29" s="55" t="s">
        <v>151</v>
      </c>
      <c r="B29" s="49">
        <v>200</v>
      </c>
      <c r="C29" s="57" t="s">
        <v>181</v>
      </c>
      <c r="D29" s="53" t="str">
        <f t="shared" si="0"/>
        <v>000 0102 0000000 000 213</v>
      </c>
      <c r="E29" s="54">
        <v>192800</v>
      </c>
      <c r="F29" s="54">
        <v>85462.33</v>
      </c>
      <c r="G29" s="54">
        <f t="shared" si="1"/>
        <v>-107337.67</v>
      </c>
    </row>
    <row r="30" spans="1:7" s="20" customFormat="1" ht="67.5">
      <c r="A30" s="55" t="s">
        <v>182</v>
      </c>
      <c r="B30" s="49">
        <v>200</v>
      </c>
      <c r="C30" s="57" t="s">
        <v>183</v>
      </c>
      <c r="D30" s="53" t="str">
        <f t="shared" si="0"/>
        <v>000 0104 0000000 000 000</v>
      </c>
      <c r="E30" s="54">
        <v>2818573.85</v>
      </c>
      <c r="F30" s="54">
        <v>1259121.91</v>
      </c>
      <c r="G30" s="54">
        <f t="shared" si="1"/>
        <v>-1559451.9400000002</v>
      </c>
    </row>
    <row r="31" spans="1:7" s="20" customFormat="1" ht="12.75">
      <c r="A31" s="55" t="s">
        <v>143</v>
      </c>
      <c r="B31" s="49">
        <v>200</v>
      </c>
      <c r="C31" s="57" t="s">
        <v>184</v>
      </c>
      <c r="D31" s="53" t="str">
        <f t="shared" si="0"/>
        <v>000 0104 0000000 000 200</v>
      </c>
      <c r="E31" s="54">
        <v>2682373.85</v>
      </c>
      <c r="F31" s="54">
        <v>1190053.5</v>
      </c>
      <c r="G31" s="54">
        <f t="shared" si="1"/>
        <v>-1492320.35</v>
      </c>
    </row>
    <row r="32" spans="1:7" s="20" customFormat="1" ht="22.5">
      <c r="A32" s="55" t="s">
        <v>145</v>
      </c>
      <c r="B32" s="49">
        <v>200</v>
      </c>
      <c r="C32" s="57" t="s">
        <v>185</v>
      </c>
      <c r="D32" s="53" t="str">
        <f t="shared" si="0"/>
        <v>000 0104 0000000 000 210</v>
      </c>
      <c r="E32" s="54">
        <v>2313773.85</v>
      </c>
      <c r="F32" s="54">
        <v>1034867.34</v>
      </c>
      <c r="G32" s="54">
        <f t="shared" si="1"/>
        <v>-1278906.5100000002</v>
      </c>
    </row>
    <row r="33" spans="1:7" s="20" customFormat="1" ht="12.75">
      <c r="A33" s="55" t="s">
        <v>147</v>
      </c>
      <c r="B33" s="49">
        <v>200</v>
      </c>
      <c r="C33" s="57" t="s">
        <v>186</v>
      </c>
      <c r="D33" s="53" t="str">
        <f t="shared" si="0"/>
        <v>000 0104 0000000 000 211</v>
      </c>
      <c r="E33" s="54">
        <v>1655800</v>
      </c>
      <c r="F33" s="54">
        <v>760583.65</v>
      </c>
      <c r="G33" s="54">
        <f t="shared" si="1"/>
        <v>-895216.35</v>
      </c>
    </row>
    <row r="34" spans="1:7" s="20" customFormat="1" ht="12.75">
      <c r="A34" s="55" t="s">
        <v>149</v>
      </c>
      <c r="B34" s="49">
        <v>200</v>
      </c>
      <c r="C34" s="57" t="s">
        <v>187</v>
      </c>
      <c r="D34" s="53" t="str">
        <f t="shared" si="0"/>
        <v>000 0104 0000000 000 212</v>
      </c>
      <c r="E34" s="54">
        <v>157873.85</v>
      </c>
      <c r="F34" s="54">
        <v>38191.12</v>
      </c>
      <c r="G34" s="54">
        <f t="shared" si="1"/>
        <v>-119682.73000000001</v>
      </c>
    </row>
    <row r="35" spans="1:7" s="20" customFormat="1" ht="12.75">
      <c r="A35" s="55" t="s">
        <v>151</v>
      </c>
      <c r="B35" s="49">
        <v>200</v>
      </c>
      <c r="C35" s="57" t="s">
        <v>188</v>
      </c>
      <c r="D35" s="53" t="str">
        <f t="shared" si="0"/>
        <v>000 0104 0000000 000 213</v>
      </c>
      <c r="E35" s="54">
        <v>500100</v>
      </c>
      <c r="F35" s="54">
        <v>236092.57</v>
      </c>
      <c r="G35" s="54">
        <f t="shared" si="1"/>
        <v>-264007.43</v>
      </c>
    </row>
    <row r="36" spans="1:7" s="20" customFormat="1" ht="12.75">
      <c r="A36" s="55" t="s">
        <v>153</v>
      </c>
      <c r="B36" s="49">
        <v>200</v>
      </c>
      <c r="C36" s="57" t="s">
        <v>189</v>
      </c>
      <c r="D36" s="53" t="str">
        <f t="shared" si="0"/>
        <v>000 0104 0000000 000 220</v>
      </c>
      <c r="E36" s="54">
        <v>301100</v>
      </c>
      <c r="F36" s="54">
        <v>111807.95</v>
      </c>
      <c r="G36" s="54">
        <f t="shared" si="1"/>
        <v>-189292.05</v>
      </c>
    </row>
    <row r="37" spans="1:7" s="20" customFormat="1" ht="12.75">
      <c r="A37" s="55" t="s">
        <v>155</v>
      </c>
      <c r="B37" s="49">
        <v>200</v>
      </c>
      <c r="C37" s="57" t="s">
        <v>190</v>
      </c>
      <c r="D37" s="53" t="str">
        <f t="shared" si="0"/>
        <v>000 0104 0000000 000 221</v>
      </c>
      <c r="E37" s="54">
        <v>41600</v>
      </c>
      <c r="F37" s="54">
        <v>15802.19</v>
      </c>
      <c r="G37" s="54">
        <f t="shared" si="1"/>
        <v>-25797.809999999998</v>
      </c>
    </row>
    <row r="38" spans="1:7" s="20" customFormat="1" ht="12.75">
      <c r="A38" s="55" t="s">
        <v>157</v>
      </c>
      <c r="B38" s="49">
        <v>200</v>
      </c>
      <c r="C38" s="57" t="s">
        <v>191</v>
      </c>
      <c r="D38" s="53" t="str">
        <f aca="true" t="shared" si="2" ref="D38:D69">IF(OR(LEFT(C38,5)="000 9",LEFT(C38,5)="000 7"),"X",C38)</f>
        <v>000 0104 0000000 000 222</v>
      </c>
      <c r="E38" s="54">
        <v>2600</v>
      </c>
      <c r="F38" s="54">
        <v>520</v>
      </c>
      <c r="G38" s="54">
        <f t="shared" si="1"/>
        <v>-2080</v>
      </c>
    </row>
    <row r="39" spans="1:7" s="20" customFormat="1" ht="22.5">
      <c r="A39" s="55" t="s">
        <v>159</v>
      </c>
      <c r="B39" s="49">
        <v>200</v>
      </c>
      <c r="C39" s="57" t="s">
        <v>192</v>
      </c>
      <c r="D39" s="53" t="str">
        <f t="shared" si="2"/>
        <v>000 0104 0000000 000 224</v>
      </c>
      <c r="E39" s="54">
        <v>129600</v>
      </c>
      <c r="F39" s="54">
        <v>32412</v>
      </c>
      <c r="G39" s="54">
        <f t="shared" si="1"/>
        <v>-97188</v>
      </c>
    </row>
    <row r="40" spans="1:7" s="20" customFormat="1" ht="22.5">
      <c r="A40" s="55" t="s">
        <v>161</v>
      </c>
      <c r="B40" s="49">
        <v>200</v>
      </c>
      <c r="C40" s="57" t="s">
        <v>193</v>
      </c>
      <c r="D40" s="53" t="str">
        <f t="shared" si="2"/>
        <v>000 0104 0000000 000 225</v>
      </c>
      <c r="E40" s="54">
        <v>28600</v>
      </c>
      <c r="F40" s="54">
        <v>18500</v>
      </c>
      <c r="G40" s="54">
        <f t="shared" si="1"/>
        <v>-10100</v>
      </c>
    </row>
    <row r="41" spans="1:7" s="20" customFormat="1" ht="12.75">
      <c r="A41" s="55" t="s">
        <v>163</v>
      </c>
      <c r="B41" s="49">
        <v>200</v>
      </c>
      <c r="C41" s="57" t="s">
        <v>194</v>
      </c>
      <c r="D41" s="53" t="str">
        <f t="shared" si="2"/>
        <v>000 0104 0000000 000 226</v>
      </c>
      <c r="E41" s="54">
        <v>98700</v>
      </c>
      <c r="F41" s="54">
        <v>44573.76</v>
      </c>
      <c r="G41" s="54">
        <f t="shared" si="1"/>
        <v>-54126.24</v>
      </c>
    </row>
    <row r="42" spans="1:7" s="20" customFormat="1" ht="12.75">
      <c r="A42" s="55" t="s">
        <v>165</v>
      </c>
      <c r="B42" s="49">
        <v>200</v>
      </c>
      <c r="C42" s="57" t="s">
        <v>195</v>
      </c>
      <c r="D42" s="53" t="str">
        <f t="shared" si="2"/>
        <v>000 0104 0000000 000 250</v>
      </c>
      <c r="E42" s="54">
        <v>41200</v>
      </c>
      <c r="F42" s="54">
        <v>17175</v>
      </c>
      <c r="G42" s="54">
        <f t="shared" si="1"/>
        <v>-24025</v>
      </c>
    </row>
    <row r="43" spans="1:7" s="20" customFormat="1" ht="33.75">
      <c r="A43" s="55" t="s">
        <v>167</v>
      </c>
      <c r="B43" s="49">
        <v>200</v>
      </c>
      <c r="C43" s="57" t="s">
        <v>196</v>
      </c>
      <c r="D43" s="53" t="str">
        <f t="shared" si="2"/>
        <v>000 0104 0000000 000 251</v>
      </c>
      <c r="E43" s="54">
        <v>41200</v>
      </c>
      <c r="F43" s="54">
        <v>17175</v>
      </c>
      <c r="G43" s="54">
        <f t="shared" si="1"/>
        <v>-24025</v>
      </c>
    </row>
    <row r="44" spans="1:7" s="20" customFormat="1" ht="12.75">
      <c r="A44" s="55" t="s">
        <v>169</v>
      </c>
      <c r="B44" s="49">
        <v>200</v>
      </c>
      <c r="C44" s="57" t="s">
        <v>197</v>
      </c>
      <c r="D44" s="53" t="str">
        <f t="shared" si="2"/>
        <v>000 0104 0000000 000 290</v>
      </c>
      <c r="E44" s="54">
        <v>26300</v>
      </c>
      <c r="F44" s="54">
        <v>26203.21</v>
      </c>
      <c r="G44" s="54">
        <f t="shared" si="1"/>
        <v>-96.79000000000087</v>
      </c>
    </row>
    <row r="45" spans="1:7" s="20" customFormat="1" ht="12.75">
      <c r="A45" s="55" t="s">
        <v>171</v>
      </c>
      <c r="B45" s="49">
        <v>200</v>
      </c>
      <c r="C45" s="57" t="s">
        <v>198</v>
      </c>
      <c r="D45" s="53" t="str">
        <f t="shared" si="2"/>
        <v>000 0104 0000000 000 300</v>
      </c>
      <c r="E45" s="54">
        <v>136200</v>
      </c>
      <c r="F45" s="54">
        <v>69068.41</v>
      </c>
      <c r="G45" s="54">
        <f t="shared" si="1"/>
        <v>-67131.59</v>
      </c>
    </row>
    <row r="46" spans="1:7" s="20" customFormat="1" ht="22.5">
      <c r="A46" s="55" t="s">
        <v>173</v>
      </c>
      <c r="B46" s="49">
        <v>200</v>
      </c>
      <c r="C46" s="57" t="s">
        <v>199</v>
      </c>
      <c r="D46" s="53" t="str">
        <f t="shared" si="2"/>
        <v>000 0104 0000000 000 340</v>
      </c>
      <c r="E46" s="54">
        <v>136200</v>
      </c>
      <c r="F46" s="54">
        <v>69068.41</v>
      </c>
      <c r="G46" s="54">
        <f t="shared" si="1"/>
        <v>-67131.59</v>
      </c>
    </row>
    <row r="47" spans="1:7" s="20" customFormat="1" ht="45">
      <c r="A47" s="55" t="s">
        <v>200</v>
      </c>
      <c r="B47" s="49">
        <v>200</v>
      </c>
      <c r="C47" s="57" t="s">
        <v>201</v>
      </c>
      <c r="D47" s="53" t="str">
        <f t="shared" si="2"/>
        <v>000 0106 0000000 000 000</v>
      </c>
      <c r="E47" s="54">
        <v>20000</v>
      </c>
      <c r="F47" s="54"/>
      <c r="G47" s="54">
        <f t="shared" si="1"/>
        <v>-20000</v>
      </c>
    </row>
    <row r="48" spans="1:7" s="20" customFormat="1" ht="12.75">
      <c r="A48" s="55" t="s">
        <v>143</v>
      </c>
      <c r="B48" s="49">
        <v>200</v>
      </c>
      <c r="C48" s="57" t="s">
        <v>202</v>
      </c>
      <c r="D48" s="53" t="str">
        <f t="shared" si="2"/>
        <v>000 0106 0000000 000 200</v>
      </c>
      <c r="E48" s="54">
        <v>20000</v>
      </c>
      <c r="F48" s="54"/>
      <c r="G48" s="54">
        <f t="shared" si="1"/>
        <v>-20000</v>
      </c>
    </row>
    <row r="49" spans="1:7" s="20" customFormat="1" ht="12.75">
      <c r="A49" s="55" t="s">
        <v>153</v>
      </c>
      <c r="B49" s="49">
        <v>200</v>
      </c>
      <c r="C49" s="57" t="s">
        <v>203</v>
      </c>
      <c r="D49" s="53" t="str">
        <f t="shared" si="2"/>
        <v>000 0106 0000000 000 220</v>
      </c>
      <c r="E49" s="54">
        <v>20000</v>
      </c>
      <c r="F49" s="54"/>
      <c r="G49" s="54">
        <f t="shared" si="1"/>
        <v>-20000</v>
      </c>
    </row>
    <row r="50" spans="1:7" s="20" customFormat="1" ht="12.75">
      <c r="A50" s="55" t="s">
        <v>163</v>
      </c>
      <c r="B50" s="49">
        <v>200</v>
      </c>
      <c r="C50" s="57" t="s">
        <v>204</v>
      </c>
      <c r="D50" s="53" t="str">
        <f t="shared" si="2"/>
        <v>000 0106 0000000 000 226</v>
      </c>
      <c r="E50" s="54">
        <v>20000</v>
      </c>
      <c r="F50" s="54"/>
      <c r="G50" s="54">
        <f t="shared" si="1"/>
        <v>-20000</v>
      </c>
    </row>
    <row r="51" spans="1:7" s="20" customFormat="1" ht="12.75">
      <c r="A51" s="55" t="s">
        <v>205</v>
      </c>
      <c r="B51" s="49">
        <v>200</v>
      </c>
      <c r="C51" s="57" t="s">
        <v>206</v>
      </c>
      <c r="D51" s="53" t="str">
        <f t="shared" si="2"/>
        <v>000 0111 0000000 000 000</v>
      </c>
      <c r="E51" s="54">
        <v>49500</v>
      </c>
      <c r="F51" s="54"/>
      <c r="G51" s="54">
        <f t="shared" si="1"/>
        <v>-49500</v>
      </c>
    </row>
    <row r="52" spans="1:7" s="20" customFormat="1" ht="12.75">
      <c r="A52" s="55" t="s">
        <v>143</v>
      </c>
      <c r="B52" s="49">
        <v>200</v>
      </c>
      <c r="C52" s="57" t="s">
        <v>207</v>
      </c>
      <c r="D52" s="53" t="str">
        <f t="shared" si="2"/>
        <v>000 0111 0000000 000 200</v>
      </c>
      <c r="E52" s="54">
        <v>49500</v>
      </c>
      <c r="F52" s="54"/>
      <c r="G52" s="54">
        <f t="shared" si="1"/>
        <v>-49500</v>
      </c>
    </row>
    <row r="53" spans="1:7" s="20" customFormat="1" ht="12.75">
      <c r="A53" s="55" t="s">
        <v>169</v>
      </c>
      <c r="B53" s="49">
        <v>200</v>
      </c>
      <c r="C53" s="57" t="s">
        <v>208</v>
      </c>
      <c r="D53" s="53" t="str">
        <f t="shared" si="2"/>
        <v>000 0111 0000000 000 290</v>
      </c>
      <c r="E53" s="54">
        <v>49500</v>
      </c>
      <c r="F53" s="54"/>
      <c r="G53" s="54">
        <f t="shared" si="1"/>
        <v>-49500</v>
      </c>
    </row>
    <row r="54" spans="1:7" s="20" customFormat="1" ht="12.75">
      <c r="A54" s="55" t="s">
        <v>209</v>
      </c>
      <c r="B54" s="49">
        <v>200</v>
      </c>
      <c r="C54" s="57" t="s">
        <v>210</v>
      </c>
      <c r="D54" s="53" t="str">
        <f t="shared" si="2"/>
        <v>000 0113 0000000 000 000</v>
      </c>
      <c r="E54" s="54">
        <v>62700</v>
      </c>
      <c r="F54" s="54">
        <v>36048.4</v>
      </c>
      <c r="G54" s="54">
        <f t="shared" si="1"/>
        <v>-26651.6</v>
      </c>
    </row>
    <row r="55" spans="1:7" s="20" customFormat="1" ht="12.75">
      <c r="A55" s="55" t="s">
        <v>143</v>
      </c>
      <c r="B55" s="49">
        <v>200</v>
      </c>
      <c r="C55" s="57" t="s">
        <v>211</v>
      </c>
      <c r="D55" s="53" t="str">
        <f t="shared" si="2"/>
        <v>000 0113 0000000 000 200</v>
      </c>
      <c r="E55" s="54">
        <v>62700</v>
      </c>
      <c r="F55" s="54">
        <v>36048.4</v>
      </c>
      <c r="G55" s="54">
        <f t="shared" si="1"/>
        <v>-26651.6</v>
      </c>
    </row>
    <row r="56" spans="1:7" s="20" customFormat="1" ht="12.75">
      <c r="A56" s="55" t="s">
        <v>153</v>
      </c>
      <c r="B56" s="49">
        <v>200</v>
      </c>
      <c r="C56" s="57" t="s">
        <v>212</v>
      </c>
      <c r="D56" s="53" t="str">
        <f t="shared" si="2"/>
        <v>000 0113 0000000 000 220</v>
      </c>
      <c r="E56" s="54">
        <v>29200</v>
      </c>
      <c r="F56" s="54">
        <v>2608.4</v>
      </c>
      <c r="G56" s="54">
        <f t="shared" si="1"/>
        <v>-26591.6</v>
      </c>
    </row>
    <row r="57" spans="1:7" s="20" customFormat="1" ht="12.75">
      <c r="A57" s="55" t="s">
        <v>163</v>
      </c>
      <c r="B57" s="49">
        <v>200</v>
      </c>
      <c r="C57" s="57" t="s">
        <v>213</v>
      </c>
      <c r="D57" s="53" t="str">
        <f t="shared" si="2"/>
        <v>000 0113 0000000 000 226</v>
      </c>
      <c r="E57" s="54">
        <v>29200</v>
      </c>
      <c r="F57" s="54">
        <v>2608.4</v>
      </c>
      <c r="G57" s="54">
        <f t="shared" si="1"/>
        <v>-26591.6</v>
      </c>
    </row>
    <row r="58" spans="1:7" s="20" customFormat="1" ht="12.75">
      <c r="A58" s="55" t="s">
        <v>169</v>
      </c>
      <c r="B58" s="49">
        <v>200</v>
      </c>
      <c r="C58" s="57" t="s">
        <v>214</v>
      </c>
      <c r="D58" s="53" t="str">
        <f t="shared" si="2"/>
        <v>000 0113 0000000 000 290</v>
      </c>
      <c r="E58" s="54">
        <v>33500</v>
      </c>
      <c r="F58" s="54">
        <v>33440</v>
      </c>
      <c r="G58" s="54">
        <f t="shared" si="1"/>
        <v>-60</v>
      </c>
    </row>
    <row r="59" spans="1:7" s="20" customFormat="1" ht="12.75">
      <c r="A59" s="55" t="s">
        <v>215</v>
      </c>
      <c r="B59" s="49">
        <v>200</v>
      </c>
      <c r="C59" s="57" t="s">
        <v>216</v>
      </c>
      <c r="D59" s="53" t="str">
        <f t="shared" si="2"/>
        <v>000 0200 0000000 000 000</v>
      </c>
      <c r="E59" s="54">
        <v>154400</v>
      </c>
      <c r="F59" s="54">
        <v>90267.81</v>
      </c>
      <c r="G59" s="54">
        <f t="shared" si="1"/>
        <v>-64132.19</v>
      </c>
    </row>
    <row r="60" spans="1:7" s="20" customFormat="1" ht="12.75">
      <c r="A60" s="55" t="s">
        <v>143</v>
      </c>
      <c r="B60" s="49">
        <v>200</v>
      </c>
      <c r="C60" s="57" t="s">
        <v>217</v>
      </c>
      <c r="D60" s="53" t="str">
        <f t="shared" si="2"/>
        <v>000 0200 0000000 000 200</v>
      </c>
      <c r="E60" s="54">
        <v>154400</v>
      </c>
      <c r="F60" s="54">
        <v>90267.81</v>
      </c>
      <c r="G60" s="54">
        <f t="shared" si="1"/>
        <v>-64132.19</v>
      </c>
    </row>
    <row r="61" spans="1:7" s="20" customFormat="1" ht="22.5">
      <c r="A61" s="55" t="s">
        <v>145</v>
      </c>
      <c r="B61" s="49">
        <v>200</v>
      </c>
      <c r="C61" s="57" t="s">
        <v>218</v>
      </c>
      <c r="D61" s="53" t="str">
        <f t="shared" si="2"/>
        <v>000 0200 0000000 000 210</v>
      </c>
      <c r="E61" s="54">
        <v>154400</v>
      </c>
      <c r="F61" s="54">
        <v>90267.81</v>
      </c>
      <c r="G61" s="54">
        <f t="shared" si="1"/>
        <v>-64132.19</v>
      </c>
    </row>
    <row r="62" spans="1:7" s="20" customFormat="1" ht="12.75">
      <c r="A62" s="55" t="s">
        <v>147</v>
      </c>
      <c r="B62" s="49">
        <v>200</v>
      </c>
      <c r="C62" s="57" t="s">
        <v>219</v>
      </c>
      <c r="D62" s="53" t="str">
        <f t="shared" si="2"/>
        <v>000 0200 0000000 000 211</v>
      </c>
      <c r="E62" s="54">
        <v>123800</v>
      </c>
      <c r="F62" s="54">
        <v>70834.6</v>
      </c>
      <c r="G62" s="54">
        <f t="shared" si="1"/>
        <v>-52965.399999999994</v>
      </c>
    </row>
    <row r="63" spans="1:7" s="20" customFormat="1" ht="12.75">
      <c r="A63" s="55" t="s">
        <v>151</v>
      </c>
      <c r="B63" s="49">
        <v>200</v>
      </c>
      <c r="C63" s="57" t="s">
        <v>220</v>
      </c>
      <c r="D63" s="53" t="str">
        <f t="shared" si="2"/>
        <v>000 0200 0000000 000 213</v>
      </c>
      <c r="E63" s="54">
        <v>30600</v>
      </c>
      <c r="F63" s="54">
        <v>19433.21</v>
      </c>
      <c r="G63" s="54">
        <f t="shared" si="1"/>
        <v>-11166.79</v>
      </c>
    </row>
    <row r="64" spans="1:7" s="20" customFormat="1" ht="22.5">
      <c r="A64" s="55" t="s">
        <v>221</v>
      </c>
      <c r="B64" s="49">
        <v>200</v>
      </c>
      <c r="C64" s="57" t="s">
        <v>222</v>
      </c>
      <c r="D64" s="53" t="str">
        <f t="shared" si="2"/>
        <v>000 0203 0000000 000 000</v>
      </c>
      <c r="E64" s="54">
        <v>154400</v>
      </c>
      <c r="F64" s="54">
        <v>90267.81</v>
      </c>
      <c r="G64" s="54">
        <f t="shared" si="1"/>
        <v>-64132.19</v>
      </c>
    </row>
    <row r="65" spans="1:7" s="20" customFormat="1" ht="12.75">
      <c r="A65" s="55" t="s">
        <v>143</v>
      </c>
      <c r="B65" s="49">
        <v>200</v>
      </c>
      <c r="C65" s="57" t="s">
        <v>223</v>
      </c>
      <c r="D65" s="53" t="str">
        <f t="shared" si="2"/>
        <v>000 0203 0000000 000 200</v>
      </c>
      <c r="E65" s="54">
        <v>154400</v>
      </c>
      <c r="F65" s="54">
        <v>90267.81</v>
      </c>
      <c r="G65" s="54">
        <f t="shared" si="1"/>
        <v>-64132.19</v>
      </c>
    </row>
    <row r="66" spans="1:7" s="20" customFormat="1" ht="22.5">
      <c r="A66" s="55" t="s">
        <v>145</v>
      </c>
      <c r="B66" s="49">
        <v>200</v>
      </c>
      <c r="C66" s="57" t="s">
        <v>224</v>
      </c>
      <c r="D66" s="53" t="str">
        <f t="shared" si="2"/>
        <v>000 0203 0000000 000 210</v>
      </c>
      <c r="E66" s="54">
        <v>154400</v>
      </c>
      <c r="F66" s="54">
        <v>90267.81</v>
      </c>
      <c r="G66" s="54">
        <f t="shared" si="1"/>
        <v>-64132.19</v>
      </c>
    </row>
    <row r="67" spans="1:7" s="20" customFormat="1" ht="12.75">
      <c r="A67" s="55" t="s">
        <v>147</v>
      </c>
      <c r="B67" s="49">
        <v>200</v>
      </c>
      <c r="C67" s="57" t="s">
        <v>225</v>
      </c>
      <c r="D67" s="53" t="str">
        <f t="shared" si="2"/>
        <v>000 0203 0000000 000 211</v>
      </c>
      <c r="E67" s="54">
        <v>123800</v>
      </c>
      <c r="F67" s="54">
        <v>70834.6</v>
      </c>
      <c r="G67" s="54">
        <f t="shared" si="1"/>
        <v>-52965.399999999994</v>
      </c>
    </row>
    <row r="68" spans="1:7" s="20" customFormat="1" ht="12.75">
      <c r="A68" s="55" t="s">
        <v>151</v>
      </c>
      <c r="B68" s="49">
        <v>200</v>
      </c>
      <c r="C68" s="57" t="s">
        <v>226</v>
      </c>
      <c r="D68" s="53" t="str">
        <f t="shared" si="2"/>
        <v>000 0203 0000000 000 213</v>
      </c>
      <c r="E68" s="54">
        <v>30600</v>
      </c>
      <c r="F68" s="54">
        <v>19433.21</v>
      </c>
      <c r="G68" s="54">
        <f t="shared" si="1"/>
        <v>-11166.79</v>
      </c>
    </row>
    <row r="69" spans="1:7" s="20" customFormat="1" ht="22.5">
      <c r="A69" s="55" t="s">
        <v>227</v>
      </c>
      <c r="B69" s="49">
        <v>200</v>
      </c>
      <c r="C69" s="57" t="s">
        <v>228</v>
      </c>
      <c r="D69" s="53" t="str">
        <f t="shared" si="2"/>
        <v>000 0300 0000000 000 000</v>
      </c>
      <c r="E69" s="54">
        <v>263300</v>
      </c>
      <c r="F69" s="54">
        <v>121000</v>
      </c>
      <c r="G69" s="54">
        <f t="shared" si="1"/>
        <v>-142300</v>
      </c>
    </row>
    <row r="70" spans="1:7" s="20" customFormat="1" ht="12.75">
      <c r="A70" s="55" t="s">
        <v>143</v>
      </c>
      <c r="B70" s="49">
        <v>200</v>
      </c>
      <c r="C70" s="57" t="s">
        <v>229</v>
      </c>
      <c r="D70" s="53" t="str">
        <f aca="true" t="shared" si="3" ref="D70:D101">IF(OR(LEFT(C70,5)="000 9",LEFT(C70,5)="000 7"),"X",C70)</f>
        <v>000 0300 0000000 000 200</v>
      </c>
      <c r="E70" s="54">
        <v>263300</v>
      </c>
      <c r="F70" s="54">
        <v>121000</v>
      </c>
      <c r="G70" s="54">
        <f t="shared" si="1"/>
        <v>-142300</v>
      </c>
    </row>
    <row r="71" spans="1:7" s="20" customFormat="1" ht="12.75">
      <c r="A71" s="55" t="s">
        <v>165</v>
      </c>
      <c r="B71" s="49">
        <v>200</v>
      </c>
      <c r="C71" s="57" t="s">
        <v>230</v>
      </c>
      <c r="D71" s="53" t="str">
        <f t="shared" si="3"/>
        <v>000 0300 0000000 000 250</v>
      </c>
      <c r="E71" s="54">
        <v>263300</v>
      </c>
      <c r="F71" s="54">
        <v>121000</v>
      </c>
      <c r="G71" s="54">
        <f aca="true" t="shared" si="4" ref="G71:G134">SUM(F71-E71)</f>
        <v>-142300</v>
      </c>
    </row>
    <row r="72" spans="1:7" s="20" customFormat="1" ht="33.75">
      <c r="A72" s="55" t="s">
        <v>167</v>
      </c>
      <c r="B72" s="49">
        <v>200</v>
      </c>
      <c r="C72" s="57" t="s">
        <v>231</v>
      </c>
      <c r="D72" s="53" t="str">
        <f t="shared" si="3"/>
        <v>000 0300 0000000 000 251</v>
      </c>
      <c r="E72" s="54">
        <v>263300</v>
      </c>
      <c r="F72" s="54">
        <v>121000</v>
      </c>
      <c r="G72" s="54">
        <f t="shared" si="4"/>
        <v>-142300</v>
      </c>
    </row>
    <row r="73" spans="1:7" s="20" customFormat="1" ht="45">
      <c r="A73" s="55" t="s">
        <v>232</v>
      </c>
      <c r="B73" s="49">
        <v>200</v>
      </c>
      <c r="C73" s="57" t="s">
        <v>233</v>
      </c>
      <c r="D73" s="53" t="str">
        <f t="shared" si="3"/>
        <v>000 0309 0000000 000 000</v>
      </c>
      <c r="E73" s="54">
        <v>263300</v>
      </c>
      <c r="F73" s="54">
        <v>121000</v>
      </c>
      <c r="G73" s="54">
        <f t="shared" si="4"/>
        <v>-142300</v>
      </c>
    </row>
    <row r="74" spans="1:7" s="20" customFormat="1" ht="12.75">
      <c r="A74" s="55" t="s">
        <v>143</v>
      </c>
      <c r="B74" s="49">
        <v>200</v>
      </c>
      <c r="C74" s="57" t="s">
        <v>234</v>
      </c>
      <c r="D74" s="53" t="str">
        <f t="shared" si="3"/>
        <v>000 0309 0000000 000 200</v>
      </c>
      <c r="E74" s="54">
        <v>263300</v>
      </c>
      <c r="F74" s="54">
        <v>121000</v>
      </c>
      <c r="G74" s="54">
        <f t="shared" si="4"/>
        <v>-142300</v>
      </c>
    </row>
    <row r="75" spans="1:7" s="20" customFormat="1" ht="12.75">
      <c r="A75" s="55" t="s">
        <v>165</v>
      </c>
      <c r="B75" s="49">
        <v>200</v>
      </c>
      <c r="C75" s="57" t="s">
        <v>235</v>
      </c>
      <c r="D75" s="53" t="str">
        <f t="shared" si="3"/>
        <v>000 0309 0000000 000 250</v>
      </c>
      <c r="E75" s="54">
        <v>263300</v>
      </c>
      <c r="F75" s="54">
        <v>121000</v>
      </c>
      <c r="G75" s="54">
        <f t="shared" si="4"/>
        <v>-142300</v>
      </c>
    </row>
    <row r="76" spans="1:7" s="20" customFormat="1" ht="33.75">
      <c r="A76" s="55" t="s">
        <v>167</v>
      </c>
      <c r="B76" s="49">
        <v>200</v>
      </c>
      <c r="C76" s="57" t="s">
        <v>236</v>
      </c>
      <c r="D76" s="53" t="str">
        <f t="shared" si="3"/>
        <v>000 0309 0000000 000 251</v>
      </c>
      <c r="E76" s="54">
        <v>263300</v>
      </c>
      <c r="F76" s="54">
        <v>121000</v>
      </c>
      <c r="G76" s="54">
        <f t="shared" si="4"/>
        <v>-142300</v>
      </c>
    </row>
    <row r="77" spans="1:7" s="20" customFormat="1" ht="12.75">
      <c r="A77" s="55" t="s">
        <v>237</v>
      </c>
      <c r="B77" s="49">
        <v>200</v>
      </c>
      <c r="C77" s="57" t="s">
        <v>238</v>
      </c>
      <c r="D77" s="53" t="str">
        <f t="shared" si="3"/>
        <v>000 0400 0000000 000 000</v>
      </c>
      <c r="E77" s="54">
        <v>1071539</v>
      </c>
      <c r="F77" s="54">
        <v>582263</v>
      </c>
      <c r="G77" s="54">
        <f t="shared" si="4"/>
        <v>-489276</v>
      </c>
    </row>
    <row r="78" spans="1:7" s="20" customFormat="1" ht="12.75">
      <c r="A78" s="55" t="s">
        <v>143</v>
      </c>
      <c r="B78" s="49">
        <v>200</v>
      </c>
      <c r="C78" s="57" t="s">
        <v>239</v>
      </c>
      <c r="D78" s="53" t="str">
        <f t="shared" si="3"/>
        <v>000 0400 0000000 000 200</v>
      </c>
      <c r="E78" s="54">
        <v>1071539</v>
      </c>
      <c r="F78" s="54">
        <v>582263</v>
      </c>
      <c r="G78" s="54">
        <f t="shared" si="4"/>
        <v>-489276</v>
      </c>
    </row>
    <row r="79" spans="1:7" s="20" customFormat="1" ht="12.75">
      <c r="A79" s="55" t="s">
        <v>153</v>
      </c>
      <c r="B79" s="49">
        <v>200</v>
      </c>
      <c r="C79" s="57" t="s">
        <v>240</v>
      </c>
      <c r="D79" s="53" t="str">
        <f t="shared" si="3"/>
        <v>000 0400 0000000 000 220</v>
      </c>
      <c r="E79" s="54">
        <v>1071539</v>
      </c>
      <c r="F79" s="54">
        <v>582263</v>
      </c>
      <c r="G79" s="54">
        <f t="shared" si="4"/>
        <v>-489276</v>
      </c>
    </row>
    <row r="80" spans="1:7" s="20" customFormat="1" ht="22.5">
      <c r="A80" s="55" t="s">
        <v>161</v>
      </c>
      <c r="B80" s="49">
        <v>200</v>
      </c>
      <c r="C80" s="57" t="s">
        <v>241</v>
      </c>
      <c r="D80" s="53" t="str">
        <f t="shared" si="3"/>
        <v>000 0400 0000000 000 225</v>
      </c>
      <c r="E80" s="54">
        <v>531739</v>
      </c>
      <c r="F80" s="54">
        <v>42539</v>
      </c>
      <c r="G80" s="54">
        <f t="shared" si="4"/>
        <v>-489200</v>
      </c>
    </row>
    <row r="81" spans="1:7" s="20" customFormat="1" ht="12.75">
      <c r="A81" s="55" t="s">
        <v>163</v>
      </c>
      <c r="B81" s="49">
        <v>200</v>
      </c>
      <c r="C81" s="57" t="s">
        <v>242</v>
      </c>
      <c r="D81" s="53" t="str">
        <f t="shared" si="3"/>
        <v>000 0400 0000000 000 226</v>
      </c>
      <c r="E81" s="54">
        <v>539800</v>
      </c>
      <c r="F81" s="54">
        <v>539724</v>
      </c>
      <c r="G81" s="54">
        <f t="shared" si="4"/>
        <v>-76</v>
      </c>
    </row>
    <row r="82" spans="1:7" s="20" customFormat="1" ht="12.75">
      <c r="A82" s="55" t="s">
        <v>243</v>
      </c>
      <c r="B82" s="49">
        <v>200</v>
      </c>
      <c r="C82" s="57" t="s">
        <v>244</v>
      </c>
      <c r="D82" s="53" t="str">
        <f t="shared" si="3"/>
        <v>000 0409 0000000 000 000</v>
      </c>
      <c r="E82" s="54">
        <v>1071539</v>
      </c>
      <c r="F82" s="54">
        <v>582263</v>
      </c>
      <c r="G82" s="54">
        <f t="shared" si="4"/>
        <v>-489276</v>
      </c>
    </row>
    <row r="83" spans="1:7" s="20" customFormat="1" ht="12.75">
      <c r="A83" s="55" t="s">
        <v>143</v>
      </c>
      <c r="B83" s="49">
        <v>200</v>
      </c>
      <c r="C83" s="57" t="s">
        <v>245</v>
      </c>
      <c r="D83" s="53" t="str">
        <f t="shared" si="3"/>
        <v>000 0409 0000000 000 200</v>
      </c>
      <c r="E83" s="54">
        <v>1071539</v>
      </c>
      <c r="F83" s="54">
        <v>582263</v>
      </c>
      <c r="G83" s="54">
        <f t="shared" si="4"/>
        <v>-489276</v>
      </c>
    </row>
    <row r="84" spans="1:7" s="20" customFormat="1" ht="12.75">
      <c r="A84" s="55" t="s">
        <v>153</v>
      </c>
      <c r="B84" s="49">
        <v>200</v>
      </c>
      <c r="C84" s="57" t="s">
        <v>246</v>
      </c>
      <c r="D84" s="53" t="str">
        <f t="shared" si="3"/>
        <v>000 0409 0000000 000 220</v>
      </c>
      <c r="E84" s="54">
        <v>1071539</v>
      </c>
      <c r="F84" s="54">
        <v>582263</v>
      </c>
      <c r="G84" s="54">
        <f t="shared" si="4"/>
        <v>-489276</v>
      </c>
    </row>
    <row r="85" spans="1:7" s="20" customFormat="1" ht="22.5">
      <c r="A85" s="55" t="s">
        <v>161</v>
      </c>
      <c r="B85" s="49">
        <v>200</v>
      </c>
      <c r="C85" s="57" t="s">
        <v>247</v>
      </c>
      <c r="D85" s="53" t="str">
        <f t="shared" si="3"/>
        <v>000 0409 0000000 000 225</v>
      </c>
      <c r="E85" s="54">
        <v>531739</v>
      </c>
      <c r="F85" s="54">
        <v>42539</v>
      </c>
      <c r="G85" s="54">
        <f t="shared" si="4"/>
        <v>-489200</v>
      </c>
    </row>
    <row r="86" spans="1:7" s="20" customFormat="1" ht="12.75">
      <c r="A86" s="55" t="s">
        <v>163</v>
      </c>
      <c r="B86" s="49">
        <v>200</v>
      </c>
      <c r="C86" s="57" t="s">
        <v>248</v>
      </c>
      <c r="D86" s="53" t="str">
        <f t="shared" si="3"/>
        <v>000 0409 0000000 000 226</v>
      </c>
      <c r="E86" s="54">
        <v>539800</v>
      </c>
      <c r="F86" s="54">
        <v>539724</v>
      </c>
      <c r="G86" s="54">
        <f t="shared" si="4"/>
        <v>-76</v>
      </c>
    </row>
    <row r="87" spans="1:7" s="20" customFormat="1" ht="12.75">
      <c r="A87" s="55" t="s">
        <v>249</v>
      </c>
      <c r="B87" s="49">
        <v>200</v>
      </c>
      <c r="C87" s="57" t="s">
        <v>250</v>
      </c>
      <c r="D87" s="53" t="str">
        <f t="shared" si="3"/>
        <v>000 0500 0000000 000 000</v>
      </c>
      <c r="E87" s="54">
        <v>833561</v>
      </c>
      <c r="F87" s="54">
        <v>516099.4</v>
      </c>
      <c r="G87" s="54">
        <f t="shared" si="4"/>
        <v>-317461.6</v>
      </c>
    </row>
    <row r="88" spans="1:7" s="20" customFormat="1" ht="12.75">
      <c r="A88" s="55" t="s">
        <v>143</v>
      </c>
      <c r="B88" s="49">
        <v>200</v>
      </c>
      <c r="C88" s="57" t="s">
        <v>251</v>
      </c>
      <c r="D88" s="53" t="str">
        <f t="shared" si="3"/>
        <v>000 0500 0000000 000 200</v>
      </c>
      <c r="E88" s="54">
        <v>817061</v>
      </c>
      <c r="F88" s="54">
        <v>499668.9</v>
      </c>
      <c r="G88" s="54">
        <f t="shared" si="4"/>
        <v>-317392.1</v>
      </c>
    </row>
    <row r="89" spans="1:7" s="20" customFormat="1" ht="12.75">
      <c r="A89" s="55" t="s">
        <v>153</v>
      </c>
      <c r="B89" s="49">
        <v>200</v>
      </c>
      <c r="C89" s="57" t="s">
        <v>252</v>
      </c>
      <c r="D89" s="53" t="str">
        <f t="shared" si="3"/>
        <v>000 0500 0000000 000 220</v>
      </c>
      <c r="E89" s="54">
        <v>749743</v>
      </c>
      <c r="F89" s="54">
        <v>487581.9</v>
      </c>
      <c r="G89" s="54">
        <f t="shared" si="4"/>
        <v>-262161.1</v>
      </c>
    </row>
    <row r="90" spans="1:7" s="20" customFormat="1" ht="12.75">
      <c r="A90" s="55" t="s">
        <v>253</v>
      </c>
      <c r="B90" s="49">
        <v>200</v>
      </c>
      <c r="C90" s="57" t="s">
        <v>254</v>
      </c>
      <c r="D90" s="53" t="str">
        <f t="shared" si="3"/>
        <v>000 0500 0000000 000 223</v>
      </c>
      <c r="E90" s="54">
        <v>735100</v>
      </c>
      <c r="F90" s="54">
        <v>487581.9</v>
      </c>
      <c r="G90" s="54">
        <f t="shared" si="4"/>
        <v>-247518.09999999998</v>
      </c>
    </row>
    <row r="91" spans="1:7" s="20" customFormat="1" ht="22.5">
      <c r="A91" s="55" t="s">
        <v>161</v>
      </c>
      <c r="B91" s="49">
        <v>200</v>
      </c>
      <c r="C91" s="57" t="s">
        <v>255</v>
      </c>
      <c r="D91" s="53" t="str">
        <f t="shared" si="3"/>
        <v>000 0500 0000000 000 225</v>
      </c>
      <c r="E91" s="54">
        <v>14643</v>
      </c>
      <c r="F91" s="54"/>
      <c r="G91" s="54">
        <f t="shared" si="4"/>
        <v>-14643</v>
      </c>
    </row>
    <row r="92" spans="1:7" s="20" customFormat="1" ht="22.5">
      <c r="A92" s="55" t="s">
        <v>256</v>
      </c>
      <c r="B92" s="49">
        <v>200</v>
      </c>
      <c r="C92" s="57" t="s">
        <v>257</v>
      </c>
      <c r="D92" s="53" t="str">
        <f t="shared" si="3"/>
        <v>000 0500 0000000 000 240</v>
      </c>
      <c r="E92" s="54">
        <v>67318</v>
      </c>
      <c r="F92" s="54">
        <v>12087</v>
      </c>
      <c r="G92" s="54">
        <f t="shared" si="4"/>
        <v>-55231</v>
      </c>
    </row>
    <row r="93" spans="1:7" s="20" customFormat="1" ht="45">
      <c r="A93" s="55" t="s">
        <v>258</v>
      </c>
      <c r="B93" s="49">
        <v>200</v>
      </c>
      <c r="C93" s="57" t="s">
        <v>259</v>
      </c>
      <c r="D93" s="53" t="str">
        <f t="shared" si="3"/>
        <v>000 0500 0000000 000 242</v>
      </c>
      <c r="E93" s="54">
        <v>67318</v>
      </c>
      <c r="F93" s="54">
        <v>12087</v>
      </c>
      <c r="G93" s="54">
        <f t="shared" si="4"/>
        <v>-55231</v>
      </c>
    </row>
    <row r="94" spans="1:7" s="20" customFormat="1" ht="12.75">
      <c r="A94" s="55" t="s">
        <v>171</v>
      </c>
      <c r="B94" s="49">
        <v>200</v>
      </c>
      <c r="C94" s="57" t="s">
        <v>260</v>
      </c>
      <c r="D94" s="53" t="str">
        <f t="shared" si="3"/>
        <v>000 0500 0000000 000 300</v>
      </c>
      <c r="E94" s="54">
        <v>16500</v>
      </c>
      <c r="F94" s="54">
        <v>16430.5</v>
      </c>
      <c r="G94" s="54">
        <f t="shared" si="4"/>
        <v>-69.5</v>
      </c>
    </row>
    <row r="95" spans="1:7" s="20" customFormat="1" ht="22.5">
      <c r="A95" s="55" t="s">
        <v>173</v>
      </c>
      <c r="B95" s="49">
        <v>200</v>
      </c>
      <c r="C95" s="57" t="s">
        <v>261</v>
      </c>
      <c r="D95" s="53" t="str">
        <f t="shared" si="3"/>
        <v>000 0500 0000000 000 340</v>
      </c>
      <c r="E95" s="54">
        <v>16500</v>
      </c>
      <c r="F95" s="54">
        <v>16430.5</v>
      </c>
      <c r="G95" s="54">
        <f t="shared" si="4"/>
        <v>-69.5</v>
      </c>
    </row>
    <row r="96" spans="1:7" s="20" customFormat="1" ht="12.75">
      <c r="A96" s="55" t="s">
        <v>262</v>
      </c>
      <c r="B96" s="49">
        <v>200</v>
      </c>
      <c r="C96" s="57" t="s">
        <v>263</v>
      </c>
      <c r="D96" s="53" t="str">
        <f t="shared" si="3"/>
        <v>000 0502 0000000 000 000</v>
      </c>
      <c r="E96" s="54">
        <v>68161</v>
      </c>
      <c r="F96" s="54">
        <v>12087</v>
      </c>
      <c r="G96" s="54">
        <f t="shared" si="4"/>
        <v>-56074</v>
      </c>
    </row>
    <row r="97" spans="1:7" s="20" customFormat="1" ht="12.75">
      <c r="A97" s="55" t="s">
        <v>143</v>
      </c>
      <c r="B97" s="49">
        <v>200</v>
      </c>
      <c r="C97" s="57" t="s">
        <v>264</v>
      </c>
      <c r="D97" s="53" t="str">
        <f t="shared" si="3"/>
        <v>000 0502 0000000 000 200</v>
      </c>
      <c r="E97" s="54">
        <v>68161</v>
      </c>
      <c r="F97" s="54">
        <v>12087</v>
      </c>
      <c r="G97" s="54">
        <f t="shared" si="4"/>
        <v>-56074</v>
      </c>
    </row>
    <row r="98" spans="1:7" s="20" customFormat="1" ht="12.75">
      <c r="A98" s="55" t="s">
        <v>153</v>
      </c>
      <c r="B98" s="49">
        <v>200</v>
      </c>
      <c r="C98" s="57" t="s">
        <v>265</v>
      </c>
      <c r="D98" s="53" t="str">
        <f t="shared" si="3"/>
        <v>000 0502 0000000 000 220</v>
      </c>
      <c r="E98" s="54">
        <v>843</v>
      </c>
      <c r="F98" s="54"/>
      <c r="G98" s="54">
        <f t="shared" si="4"/>
        <v>-843</v>
      </c>
    </row>
    <row r="99" spans="1:7" s="20" customFormat="1" ht="22.5">
      <c r="A99" s="55" t="s">
        <v>161</v>
      </c>
      <c r="B99" s="49">
        <v>200</v>
      </c>
      <c r="C99" s="57" t="s">
        <v>266</v>
      </c>
      <c r="D99" s="53" t="str">
        <f t="shared" si="3"/>
        <v>000 0502 0000000 000 225</v>
      </c>
      <c r="E99" s="54">
        <v>843</v>
      </c>
      <c r="F99" s="54"/>
      <c r="G99" s="54">
        <f t="shared" si="4"/>
        <v>-843</v>
      </c>
    </row>
    <row r="100" spans="1:7" s="20" customFormat="1" ht="22.5">
      <c r="A100" s="55" t="s">
        <v>256</v>
      </c>
      <c r="B100" s="49">
        <v>200</v>
      </c>
      <c r="C100" s="57" t="s">
        <v>267</v>
      </c>
      <c r="D100" s="53" t="str">
        <f t="shared" si="3"/>
        <v>000 0502 0000000 000 240</v>
      </c>
      <c r="E100" s="54">
        <v>67318</v>
      </c>
      <c r="F100" s="54">
        <v>12087</v>
      </c>
      <c r="G100" s="54">
        <f t="shared" si="4"/>
        <v>-55231</v>
      </c>
    </row>
    <row r="101" spans="1:7" s="20" customFormat="1" ht="45">
      <c r="A101" s="55" t="s">
        <v>258</v>
      </c>
      <c r="B101" s="49">
        <v>200</v>
      </c>
      <c r="C101" s="57" t="s">
        <v>268</v>
      </c>
      <c r="D101" s="53" t="str">
        <f t="shared" si="3"/>
        <v>000 0502 0000000 000 242</v>
      </c>
      <c r="E101" s="54">
        <v>67318</v>
      </c>
      <c r="F101" s="54">
        <v>12087</v>
      </c>
      <c r="G101" s="54">
        <f t="shared" si="4"/>
        <v>-55231</v>
      </c>
    </row>
    <row r="102" spans="1:7" s="20" customFormat="1" ht="12.75">
      <c r="A102" s="55" t="s">
        <v>269</v>
      </c>
      <c r="B102" s="49">
        <v>200</v>
      </c>
      <c r="C102" s="57" t="s">
        <v>270</v>
      </c>
      <c r="D102" s="53" t="str">
        <f aca="true" t="shared" si="5" ref="D102:D133">IF(OR(LEFT(C102,5)="000 9",LEFT(C102,5)="000 7"),"X",C102)</f>
        <v>000 0503 0000000 000 000</v>
      </c>
      <c r="E102" s="54">
        <v>765400</v>
      </c>
      <c r="F102" s="54">
        <v>504012.4</v>
      </c>
      <c r="G102" s="54">
        <f t="shared" si="4"/>
        <v>-261387.59999999998</v>
      </c>
    </row>
    <row r="103" spans="1:7" s="20" customFormat="1" ht="12.75">
      <c r="A103" s="55" t="s">
        <v>143</v>
      </c>
      <c r="B103" s="49">
        <v>200</v>
      </c>
      <c r="C103" s="57" t="s">
        <v>271</v>
      </c>
      <c r="D103" s="53" t="str">
        <f t="shared" si="5"/>
        <v>000 0503 0000000 000 200</v>
      </c>
      <c r="E103" s="54">
        <v>748900</v>
      </c>
      <c r="F103" s="54">
        <v>487581.9</v>
      </c>
      <c r="G103" s="54">
        <f t="shared" si="4"/>
        <v>-261318.09999999998</v>
      </c>
    </row>
    <row r="104" spans="1:7" s="20" customFormat="1" ht="12.75">
      <c r="A104" s="55" t="s">
        <v>153</v>
      </c>
      <c r="B104" s="49">
        <v>200</v>
      </c>
      <c r="C104" s="57" t="s">
        <v>272</v>
      </c>
      <c r="D104" s="53" t="str">
        <f t="shared" si="5"/>
        <v>000 0503 0000000 000 220</v>
      </c>
      <c r="E104" s="54">
        <v>748900</v>
      </c>
      <c r="F104" s="54">
        <v>487581.9</v>
      </c>
      <c r="G104" s="54">
        <f t="shared" si="4"/>
        <v>-261318.09999999998</v>
      </c>
    </row>
    <row r="105" spans="1:7" s="20" customFormat="1" ht="12.75">
      <c r="A105" s="55" t="s">
        <v>253</v>
      </c>
      <c r="B105" s="49">
        <v>200</v>
      </c>
      <c r="C105" s="57" t="s">
        <v>273</v>
      </c>
      <c r="D105" s="53" t="str">
        <f t="shared" si="5"/>
        <v>000 0503 0000000 000 223</v>
      </c>
      <c r="E105" s="54">
        <v>735100</v>
      </c>
      <c r="F105" s="54">
        <v>487581.9</v>
      </c>
      <c r="G105" s="54">
        <f t="shared" si="4"/>
        <v>-247518.09999999998</v>
      </c>
    </row>
    <row r="106" spans="1:7" s="20" customFormat="1" ht="22.5">
      <c r="A106" s="55" t="s">
        <v>161</v>
      </c>
      <c r="B106" s="49">
        <v>200</v>
      </c>
      <c r="C106" s="57" t="s">
        <v>274</v>
      </c>
      <c r="D106" s="53" t="str">
        <f t="shared" si="5"/>
        <v>000 0503 0000000 000 225</v>
      </c>
      <c r="E106" s="54">
        <v>13800</v>
      </c>
      <c r="F106" s="54"/>
      <c r="G106" s="54">
        <f t="shared" si="4"/>
        <v>-13800</v>
      </c>
    </row>
    <row r="107" spans="1:7" s="20" customFormat="1" ht="12.75">
      <c r="A107" s="55" t="s">
        <v>171</v>
      </c>
      <c r="B107" s="49">
        <v>200</v>
      </c>
      <c r="C107" s="57" t="s">
        <v>275</v>
      </c>
      <c r="D107" s="53" t="str">
        <f t="shared" si="5"/>
        <v>000 0503 0000000 000 300</v>
      </c>
      <c r="E107" s="54">
        <v>16500</v>
      </c>
      <c r="F107" s="54">
        <v>16430.5</v>
      </c>
      <c r="G107" s="54">
        <f t="shared" si="4"/>
        <v>-69.5</v>
      </c>
    </row>
    <row r="108" spans="1:7" s="20" customFormat="1" ht="22.5">
      <c r="A108" s="55" t="s">
        <v>173</v>
      </c>
      <c r="B108" s="49">
        <v>200</v>
      </c>
      <c r="C108" s="57" t="s">
        <v>276</v>
      </c>
      <c r="D108" s="53" t="str">
        <f t="shared" si="5"/>
        <v>000 0503 0000000 000 340</v>
      </c>
      <c r="E108" s="54">
        <v>16500</v>
      </c>
      <c r="F108" s="54">
        <v>16430.5</v>
      </c>
      <c r="G108" s="54">
        <f t="shared" si="4"/>
        <v>-69.5</v>
      </c>
    </row>
    <row r="109" spans="1:7" s="20" customFormat="1" ht="12.75">
      <c r="A109" s="55" t="s">
        <v>277</v>
      </c>
      <c r="B109" s="49">
        <v>200</v>
      </c>
      <c r="C109" s="57" t="s">
        <v>278</v>
      </c>
      <c r="D109" s="53" t="str">
        <f t="shared" si="5"/>
        <v>000 0800 0000000 000 000</v>
      </c>
      <c r="E109" s="54">
        <v>8188100</v>
      </c>
      <c r="F109" s="54">
        <v>3598241.8</v>
      </c>
      <c r="G109" s="54">
        <f t="shared" si="4"/>
        <v>-4589858.2</v>
      </c>
    </row>
    <row r="110" spans="1:7" s="20" customFormat="1" ht="12.75">
      <c r="A110" s="55" t="s">
        <v>143</v>
      </c>
      <c r="B110" s="49">
        <v>200</v>
      </c>
      <c r="C110" s="57" t="s">
        <v>279</v>
      </c>
      <c r="D110" s="53" t="str">
        <f t="shared" si="5"/>
        <v>000 0800 0000000 000 200</v>
      </c>
      <c r="E110" s="54">
        <v>8188100</v>
      </c>
      <c r="F110" s="54">
        <v>3598241.8</v>
      </c>
      <c r="G110" s="54">
        <f t="shared" si="4"/>
        <v>-4589858.2</v>
      </c>
    </row>
    <row r="111" spans="1:7" s="20" customFormat="1" ht="22.5">
      <c r="A111" s="55" t="s">
        <v>256</v>
      </c>
      <c r="B111" s="49">
        <v>200</v>
      </c>
      <c r="C111" s="57" t="s">
        <v>280</v>
      </c>
      <c r="D111" s="53" t="str">
        <f t="shared" si="5"/>
        <v>000 0800 0000000 000 240</v>
      </c>
      <c r="E111" s="54">
        <v>8188100</v>
      </c>
      <c r="F111" s="54">
        <v>3598241.8</v>
      </c>
      <c r="G111" s="54">
        <f t="shared" si="4"/>
        <v>-4589858.2</v>
      </c>
    </row>
    <row r="112" spans="1:7" s="20" customFormat="1" ht="33.75">
      <c r="A112" s="55" t="s">
        <v>281</v>
      </c>
      <c r="B112" s="49">
        <v>200</v>
      </c>
      <c r="C112" s="57" t="s">
        <v>282</v>
      </c>
      <c r="D112" s="53" t="str">
        <f t="shared" si="5"/>
        <v>000 0800 0000000 000 241</v>
      </c>
      <c r="E112" s="54">
        <v>8188100</v>
      </c>
      <c r="F112" s="54">
        <v>3598241.8</v>
      </c>
      <c r="G112" s="54">
        <f t="shared" si="4"/>
        <v>-4589858.2</v>
      </c>
    </row>
    <row r="113" spans="1:7" s="20" customFormat="1" ht="12.75">
      <c r="A113" s="55" t="s">
        <v>283</v>
      </c>
      <c r="B113" s="49">
        <v>200</v>
      </c>
      <c r="C113" s="57" t="s">
        <v>284</v>
      </c>
      <c r="D113" s="53" t="str">
        <f t="shared" si="5"/>
        <v>000 0801 0000000 000 000</v>
      </c>
      <c r="E113" s="54">
        <v>8188100</v>
      </c>
      <c r="F113" s="54">
        <v>3598241.8</v>
      </c>
      <c r="G113" s="54">
        <f t="shared" si="4"/>
        <v>-4589858.2</v>
      </c>
    </row>
    <row r="114" spans="1:7" s="20" customFormat="1" ht="12.75">
      <c r="A114" s="55" t="s">
        <v>143</v>
      </c>
      <c r="B114" s="49">
        <v>200</v>
      </c>
      <c r="C114" s="57" t="s">
        <v>285</v>
      </c>
      <c r="D114" s="53" t="str">
        <f t="shared" si="5"/>
        <v>000 0801 0000000 000 200</v>
      </c>
      <c r="E114" s="54">
        <v>8188100</v>
      </c>
      <c r="F114" s="54">
        <v>3598241.8</v>
      </c>
      <c r="G114" s="54">
        <f t="shared" si="4"/>
        <v>-4589858.2</v>
      </c>
    </row>
    <row r="115" spans="1:7" s="20" customFormat="1" ht="22.5">
      <c r="A115" s="55" t="s">
        <v>256</v>
      </c>
      <c r="B115" s="49">
        <v>200</v>
      </c>
      <c r="C115" s="57" t="s">
        <v>286</v>
      </c>
      <c r="D115" s="53" t="str">
        <f t="shared" si="5"/>
        <v>000 0801 0000000 000 240</v>
      </c>
      <c r="E115" s="54">
        <v>8188100</v>
      </c>
      <c r="F115" s="54">
        <v>3598241.8</v>
      </c>
      <c r="G115" s="54">
        <f t="shared" si="4"/>
        <v>-4589858.2</v>
      </c>
    </row>
    <row r="116" spans="1:7" s="20" customFormat="1" ht="33.75">
      <c r="A116" s="55" t="s">
        <v>281</v>
      </c>
      <c r="B116" s="49">
        <v>200</v>
      </c>
      <c r="C116" s="57" t="s">
        <v>287</v>
      </c>
      <c r="D116" s="53" t="str">
        <f t="shared" si="5"/>
        <v>000 0801 0000000 000 241</v>
      </c>
      <c r="E116" s="54">
        <v>8188100</v>
      </c>
      <c r="F116" s="54">
        <v>3598241.8</v>
      </c>
      <c r="G116" s="54">
        <f t="shared" si="4"/>
        <v>-4589858.2</v>
      </c>
    </row>
    <row r="117" spans="1:7" s="20" customFormat="1" ht="12.75">
      <c r="A117" s="55" t="s">
        <v>288</v>
      </c>
      <c r="B117" s="49">
        <v>200</v>
      </c>
      <c r="C117" s="57" t="s">
        <v>289</v>
      </c>
      <c r="D117" s="53" t="str">
        <f t="shared" si="5"/>
        <v>000 1000 0000000 000 000</v>
      </c>
      <c r="E117" s="54">
        <v>10500</v>
      </c>
      <c r="F117" s="54">
        <v>10500</v>
      </c>
      <c r="G117" s="54">
        <f t="shared" si="4"/>
        <v>0</v>
      </c>
    </row>
    <row r="118" spans="1:7" s="20" customFormat="1" ht="12.75">
      <c r="A118" s="55" t="s">
        <v>143</v>
      </c>
      <c r="B118" s="49">
        <v>200</v>
      </c>
      <c r="C118" s="57" t="s">
        <v>290</v>
      </c>
      <c r="D118" s="53" t="str">
        <f t="shared" si="5"/>
        <v>000 1000 0000000 000 200</v>
      </c>
      <c r="E118" s="54">
        <v>10500</v>
      </c>
      <c r="F118" s="54">
        <v>10500</v>
      </c>
      <c r="G118" s="54">
        <f t="shared" si="4"/>
        <v>0</v>
      </c>
    </row>
    <row r="119" spans="1:7" s="20" customFormat="1" ht="12.75">
      <c r="A119" s="55" t="s">
        <v>291</v>
      </c>
      <c r="B119" s="49">
        <v>200</v>
      </c>
      <c r="C119" s="57" t="s">
        <v>292</v>
      </c>
      <c r="D119" s="53" t="str">
        <f t="shared" si="5"/>
        <v>000 1000 0000000 000 260</v>
      </c>
      <c r="E119" s="54">
        <v>10500</v>
      </c>
      <c r="F119" s="54">
        <v>10500</v>
      </c>
      <c r="G119" s="54">
        <f t="shared" si="4"/>
        <v>0</v>
      </c>
    </row>
    <row r="120" spans="1:7" s="20" customFormat="1" ht="22.5">
      <c r="A120" s="55" t="s">
        <v>293</v>
      </c>
      <c r="B120" s="49">
        <v>200</v>
      </c>
      <c r="C120" s="57" t="s">
        <v>294</v>
      </c>
      <c r="D120" s="53" t="str">
        <f t="shared" si="5"/>
        <v>000 1000 0000000 000 262</v>
      </c>
      <c r="E120" s="54">
        <v>10500</v>
      </c>
      <c r="F120" s="54">
        <v>10500</v>
      </c>
      <c r="G120" s="54">
        <f t="shared" si="4"/>
        <v>0</v>
      </c>
    </row>
    <row r="121" spans="1:7" s="20" customFormat="1" ht="12.75">
      <c r="A121" s="55" t="s">
        <v>295</v>
      </c>
      <c r="B121" s="49">
        <v>200</v>
      </c>
      <c r="C121" s="57" t="s">
        <v>296</v>
      </c>
      <c r="D121" s="53" t="str">
        <f t="shared" si="5"/>
        <v>000 1003 0000000 000 000</v>
      </c>
      <c r="E121" s="54">
        <v>10500</v>
      </c>
      <c r="F121" s="54">
        <v>10500</v>
      </c>
      <c r="G121" s="54">
        <f t="shared" si="4"/>
        <v>0</v>
      </c>
    </row>
    <row r="122" spans="1:7" s="20" customFormat="1" ht="12.75">
      <c r="A122" s="55" t="s">
        <v>143</v>
      </c>
      <c r="B122" s="49">
        <v>200</v>
      </c>
      <c r="C122" s="57" t="s">
        <v>297</v>
      </c>
      <c r="D122" s="53" t="str">
        <f t="shared" si="5"/>
        <v>000 1003 0000000 000 200</v>
      </c>
      <c r="E122" s="54">
        <v>10500</v>
      </c>
      <c r="F122" s="54">
        <v>10500</v>
      </c>
      <c r="G122" s="54">
        <f t="shared" si="4"/>
        <v>0</v>
      </c>
    </row>
    <row r="123" spans="1:7" s="20" customFormat="1" ht="12.75">
      <c r="A123" s="55" t="s">
        <v>291</v>
      </c>
      <c r="B123" s="49">
        <v>200</v>
      </c>
      <c r="C123" s="57" t="s">
        <v>298</v>
      </c>
      <c r="D123" s="53" t="str">
        <f t="shared" si="5"/>
        <v>000 1003 0000000 000 260</v>
      </c>
      <c r="E123" s="54">
        <v>10500</v>
      </c>
      <c r="F123" s="54">
        <v>10500</v>
      </c>
      <c r="G123" s="54">
        <f t="shared" si="4"/>
        <v>0</v>
      </c>
    </row>
    <row r="124" spans="1:7" s="20" customFormat="1" ht="22.5">
      <c r="A124" s="55" t="s">
        <v>293</v>
      </c>
      <c r="B124" s="49">
        <v>200</v>
      </c>
      <c r="C124" s="57" t="s">
        <v>299</v>
      </c>
      <c r="D124" s="53" t="str">
        <f t="shared" si="5"/>
        <v>000 1003 0000000 000 262</v>
      </c>
      <c r="E124" s="54">
        <v>10500</v>
      </c>
      <c r="F124" s="54">
        <v>10500</v>
      </c>
      <c r="G124" s="54">
        <f t="shared" si="4"/>
        <v>0</v>
      </c>
    </row>
    <row r="125" spans="1:7" s="20" customFormat="1" ht="12.75">
      <c r="A125" s="55" t="s">
        <v>300</v>
      </c>
      <c r="B125" s="49">
        <v>200</v>
      </c>
      <c r="C125" s="57" t="s">
        <v>301</v>
      </c>
      <c r="D125" s="53" t="str">
        <f t="shared" si="5"/>
        <v>000 1100 0000000 000 000</v>
      </c>
      <c r="E125" s="54">
        <v>4000</v>
      </c>
      <c r="F125" s="54"/>
      <c r="G125" s="54">
        <f t="shared" si="4"/>
        <v>-4000</v>
      </c>
    </row>
    <row r="126" spans="1:7" s="20" customFormat="1" ht="12.75">
      <c r="A126" s="55" t="s">
        <v>171</v>
      </c>
      <c r="B126" s="49">
        <v>200</v>
      </c>
      <c r="C126" s="57" t="s">
        <v>302</v>
      </c>
      <c r="D126" s="53" t="str">
        <f t="shared" si="5"/>
        <v>000 1100 0000000 000 300</v>
      </c>
      <c r="E126" s="54">
        <v>4000</v>
      </c>
      <c r="F126" s="54"/>
      <c r="G126" s="54">
        <f t="shared" si="4"/>
        <v>-4000</v>
      </c>
    </row>
    <row r="127" spans="1:7" s="20" customFormat="1" ht="22.5">
      <c r="A127" s="55" t="s">
        <v>173</v>
      </c>
      <c r="B127" s="49">
        <v>200</v>
      </c>
      <c r="C127" s="57" t="s">
        <v>303</v>
      </c>
      <c r="D127" s="53" t="str">
        <f t="shared" si="5"/>
        <v>000 1100 0000000 000 340</v>
      </c>
      <c r="E127" s="54">
        <v>4000</v>
      </c>
      <c r="F127" s="54"/>
      <c r="G127" s="54">
        <f t="shared" si="4"/>
        <v>-4000</v>
      </c>
    </row>
    <row r="128" spans="1:7" s="20" customFormat="1" ht="12.75">
      <c r="A128" s="55" t="s">
        <v>304</v>
      </c>
      <c r="B128" s="49">
        <v>200</v>
      </c>
      <c r="C128" s="57" t="s">
        <v>305</v>
      </c>
      <c r="D128" s="53" t="str">
        <f t="shared" si="5"/>
        <v>000 1101 0000000 000 000</v>
      </c>
      <c r="E128" s="54">
        <v>4000</v>
      </c>
      <c r="F128" s="54"/>
      <c r="G128" s="54">
        <f t="shared" si="4"/>
        <v>-4000</v>
      </c>
    </row>
    <row r="129" spans="1:7" s="20" customFormat="1" ht="12.75">
      <c r="A129" s="55" t="s">
        <v>171</v>
      </c>
      <c r="B129" s="49">
        <v>200</v>
      </c>
      <c r="C129" s="57" t="s">
        <v>306</v>
      </c>
      <c r="D129" s="53" t="str">
        <f t="shared" si="5"/>
        <v>000 1101 0000000 000 300</v>
      </c>
      <c r="E129" s="54">
        <v>4000</v>
      </c>
      <c r="F129" s="54"/>
      <c r="G129" s="54">
        <f t="shared" si="4"/>
        <v>-4000</v>
      </c>
    </row>
    <row r="130" spans="1:7" s="20" customFormat="1" ht="22.5">
      <c r="A130" s="55" t="s">
        <v>173</v>
      </c>
      <c r="B130" s="49">
        <v>200</v>
      </c>
      <c r="C130" s="57" t="s">
        <v>307</v>
      </c>
      <c r="D130" s="53" t="str">
        <f t="shared" si="5"/>
        <v>000 1101 0000000 000 340</v>
      </c>
      <c r="E130" s="54">
        <v>4000</v>
      </c>
      <c r="F130" s="54"/>
      <c r="G130" s="54">
        <f t="shared" si="4"/>
        <v>-4000</v>
      </c>
    </row>
    <row r="131" spans="1:7" s="20" customFormat="1" ht="22.5">
      <c r="A131" s="55" t="s">
        <v>308</v>
      </c>
      <c r="B131" s="49">
        <v>200</v>
      </c>
      <c r="C131" s="57" t="s">
        <v>309</v>
      </c>
      <c r="D131" s="53" t="str">
        <f t="shared" si="5"/>
        <v>000 1300 0000000 000 000</v>
      </c>
      <c r="E131" s="54">
        <v>51100</v>
      </c>
      <c r="F131" s="54"/>
      <c r="G131" s="54">
        <f t="shared" si="4"/>
        <v>-51100</v>
      </c>
    </row>
    <row r="132" spans="1:7" s="20" customFormat="1" ht="12.75">
      <c r="A132" s="55" t="s">
        <v>143</v>
      </c>
      <c r="B132" s="49">
        <v>200</v>
      </c>
      <c r="C132" s="57" t="s">
        <v>310</v>
      </c>
      <c r="D132" s="53" t="str">
        <f t="shared" si="5"/>
        <v>000 1300 0000000 000 200</v>
      </c>
      <c r="E132" s="54">
        <v>51100</v>
      </c>
      <c r="F132" s="54"/>
      <c r="G132" s="54">
        <f t="shared" si="4"/>
        <v>-51100</v>
      </c>
    </row>
    <row r="133" spans="1:7" s="20" customFormat="1" ht="22.5">
      <c r="A133" s="55" t="s">
        <v>311</v>
      </c>
      <c r="B133" s="49">
        <v>200</v>
      </c>
      <c r="C133" s="57" t="s">
        <v>312</v>
      </c>
      <c r="D133" s="53" t="str">
        <f t="shared" si="5"/>
        <v>000 1300 0000000 000 230</v>
      </c>
      <c r="E133" s="54">
        <v>51100</v>
      </c>
      <c r="F133" s="54"/>
      <c r="G133" s="54">
        <f t="shared" si="4"/>
        <v>-51100</v>
      </c>
    </row>
    <row r="134" spans="1:7" s="20" customFormat="1" ht="12.75">
      <c r="A134" s="55" t="s">
        <v>313</v>
      </c>
      <c r="B134" s="49">
        <v>200</v>
      </c>
      <c r="C134" s="57" t="s">
        <v>314</v>
      </c>
      <c r="D134" s="53" t="str">
        <f aca="true" t="shared" si="6" ref="D134:D139">IF(OR(LEFT(C134,5)="000 9",LEFT(C134,5)="000 7"),"X",C134)</f>
        <v>000 1300 0000000 000 231</v>
      </c>
      <c r="E134" s="54">
        <v>51100</v>
      </c>
      <c r="F134" s="54"/>
      <c r="G134" s="54">
        <f t="shared" si="4"/>
        <v>-51100</v>
      </c>
    </row>
    <row r="135" spans="1:7" s="20" customFormat="1" ht="22.5">
      <c r="A135" s="55" t="s">
        <v>315</v>
      </c>
      <c r="B135" s="49">
        <v>200</v>
      </c>
      <c r="C135" s="57" t="s">
        <v>316</v>
      </c>
      <c r="D135" s="53" t="str">
        <f t="shared" si="6"/>
        <v>000 1301 0000000 000 000</v>
      </c>
      <c r="E135" s="54">
        <v>51100</v>
      </c>
      <c r="F135" s="54"/>
      <c r="G135" s="54">
        <f>SUM(F135-E135)</f>
        <v>-51100</v>
      </c>
    </row>
    <row r="136" spans="1:7" s="20" customFormat="1" ht="12.75">
      <c r="A136" s="55" t="s">
        <v>143</v>
      </c>
      <c r="B136" s="49">
        <v>200</v>
      </c>
      <c r="C136" s="57" t="s">
        <v>317</v>
      </c>
      <c r="D136" s="53" t="str">
        <f t="shared" si="6"/>
        <v>000 1301 0000000 000 200</v>
      </c>
      <c r="E136" s="54">
        <v>51100</v>
      </c>
      <c r="F136" s="54"/>
      <c r="G136" s="54">
        <f>SUM(F136-E136)</f>
        <v>-51100</v>
      </c>
    </row>
    <row r="137" spans="1:7" s="20" customFormat="1" ht="22.5">
      <c r="A137" s="55" t="s">
        <v>311</v>
      </c>
      <c r="B137" s="49">
        <v>200</v>
      </c>
      <c r="C137" s="57" t="s">
        <v>318</v>
      </c>
      <c r="D137" s="53" t="str">
        <f t="shared" si="6"/>
        <v>000 1301 0000000 000 230</v>
      </c>
      <c r="E137" s="54">
        <v>51100</v>
      </c>
      <c r="F137" s="54"/>
      <c r="G137" s="54">
        <f>SUM(F137-E137)</f>
        <v>-51100</v>
      </c>
    </row>
    <row r="138" spans="1:7" s="20" customFormat="1" ht="12.75">
      <c r="A138" s="55" t="s">
        <v>313</v>
      </c>
      <c r="B138" s="49">
        <v>200</v>
      </c>
      <c r="C138" s="57" t="s">
        <v>319</v>
      </c>
      <c r="D138" s="53" t="str">
        <f t="shared" si="6"/>
        <v>000 1301 0000000 000 231</v>
      </c>
      <c r="E138" s="54">
        <v>51100</v>
      </c>
      <c r="F138" s="54"/>
      <c r="G138" s="54">
        <f>SUM(F138-E138)</f>
        <v>-51100</v>
      </c>
    </row>
    <row r="139" spans="1:7" s="20" customFormat="1" ht="22.5">
      <c r="A139" s="55" t="s">
        <v>320</v>
      </c>
      <c r="B139" s="49">
        <v>450</v>
      </c>
      <c r="C139" s="57" t="s">
        <v>321</v>
      </c>
      <c r="D139" s="53" t="str">
        <f t="shared" si="6"/>
        <v>X</v>
      </c>
      <c r="E139" s="54">
        <v>-83373.85</v>
      </c>
      <c r="F139" s="54">
        <v>-436090.86</v>
      </c>
      <c r="G139" s="54">
        <f>SUM(F139-E139)</f>
        <v>-352717.01</v>
      </c>
    </row>
    <row r="140" spans="1:7" s="20" customFormat="1" ht="12.75">
      <c r="A140" s="56"/>
      <c r="B140" s="50"/>
      <c r="C140" s="50"/>
      <c r="D140" s="52"/>
      <c r="E140" s="46"/>
      <c r="F140" s="47"/>
      <c r="G140" s="47"/>
    </row>
  </sheetData>
  <sheetProtection/>
  <mergeCells count="2">
    <mergeCell ref="D1:G1"/>
    <mergeCell ref="A2:F2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portrait" paperSize="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3">
      <selection activeCell="E28" sqref="E28:F28"/>
    </sheetView>
  </sheetViews>
  <sheetFormatPr defaultColWidth="9.00390625" defaultRowHeight="12.75"/>
  <cols>
    <col min="1" max="1" width="29.625" style="36" customWidth="1"/>
    <col min="2" max="2" width="6.25390625" style="36" customWidth="1"/>
    <col min="3" max="3" width="15.875" style="36" hidden="1" customWidth="1"/>
    <col min="4" max="4" width="21.625" style="36" customWidth="1"/>
    <col min="5" max="5" width="12.875" style="36" customWidth="1"/>
    <col min="6" max="6" width="10.625" style="36" bestFit="1" customWidth="1"/>
    <col min="7" max="7" width="14.00390625" style="36" customWidth="1"/>
    <col min="8" max="16384" width="9.125" style="36" customWidth="1"/>
  </cols>
  <sheetData>
    <row r="1" spans="1:8" ht="15">
      <c r="A1" s="31"/>
      <c r="B1" s="13"/>
      <c r="C1" s="13"/>
      <c r="D1" s="4"/>
      <c r="E1" s="3"/>
      <c r="G1" s="82" t="s">
        <v>370</v>
      </c>
      <c r="H1" s="82"/>
    </row>
    <row r="2" spans="1:5" ht="12.75">
      <c r="A2"/>
      <c r="B2" s="16"/>
      <c r="C2" s="16"/>
      <c r="D2" s="83" t="s">
        <v>371</v>
      </c>
      <c r="E2" s="15"/>
    </row>
    <row r="3" spans="1:5" ht="12.75">
      <c r="A3" s="31"/>
      <c r="B3" s="14"/>
      <c r="C3" s="14"/>
      <c r="D3" s="7"/>
      <c r="E3" s="8"/>
    </row>
    <row r="4" spans="1:7" s="33" customFormat="1" ht="48">
      <c r="A4" s="76" t="s">
        <v>4</v>
      </c>
      <c r="B4" s="77" t="s">
        <v>0</v>
      </c>
      <c r="C4" s="77" t="s">
        <v>10</v>
      </c>
      <c r="D4" s="78" t="s">
        <v>369</v>
      </c>
      <c r="E4" s="79" t="s">
        <v>12</v>
      </c>
      <c r="F4" s="80" t="s">
        <v>8</v>
      </c>
      <c r="G4" s="81" t="s">
        <v>364</v>
      </c>
    </row>
    <row r="5" spans="1:7" s="33" customFormat="1" ht="12.75">
      <c r="A5" s="43">
        <v>1</v>
      </c>
      <c r="B5" s="44">
        <v>2</v>
      </c>
      <c r="C5" s="44" t="s">
        <v>11</v>
      </c>
      <c r="D5" s="51">
        <v>3</v>
      </c>
      <c r="E5" s="45">
        <v>4</v>
      </c>
      <c r="F5" s="48">
        <v>5</v>
      </c>
      <c r="G5" s="48">
        <v>6</v>
      </c>
    </row>
    <row r="6" spans="1:7" s="33" customFormat="1" ht="22.5">
      <c r="A6" s="55" t="s">
        <v>322</v>
      </c>
      <c r="B6" s="49">
        <v>500</v>
      </c>
      <c r="C6" s="57" t="s">
        <v>323</v>
      </c>
      <c r="D6" s="53" t="str">
        <f aca="true" t="shared" si="0" ref="D6:D23">IF(OR(LEFT(C6,5)="000 9",LEFT(C6,5)="000 7"),"X",IF(OR(RIGHT(C6,1)="A",RIGHT(C6,1)="А"),LEFT(C6,LEN(C6)-1)&amp;"0",C6))</f>
        <v>X</v>
      </c>
      <c r="E6" s="54">
        <v>83373.85</v>
      </c>
      <c r="F6" s="54">
        <v>436090.86</v>
      </c>
      <c r="G6" s="54">
        <f>SUM(F6-E6)</f>
        <v>352717.01</v>
      </c>
    </row>
    <row r="7" spans="1:7" s="33" customFormat="1" ht="33.75">
      <c r="A7" s="55" t="s">
        <v>324</v>
      </c>
      <c r="B7" s="49">
        <v>520</v>
      </c>
      <c r="C7" s="57" t="s">
        <v>325</v>
      </c>
      <c r="D7" s="53" t="str">
        <f t="shared" si="0"/>
        <v>000 01 00 00 00 00 0000 000</v>
      </c>
      <c r="E7" s="54"/>
      <c r="F7" s="54">
        <v>1855300</v>
      </c>
      <c r="G7" s="54">
        <f aca="true" t="shared" si="1" ref="G7:G23">SUM(F7-E7)</f>
        <v>1855300</v>
      </c>
    </row>
    <row r="8" spans="1:7" s="33" customFormat="1" ht="33.75">
      <c r="A8" s="55" t="s">
        <v>326</v>
      </c>
      <c r="B8" s="49">
        <v>520</v>
      </c>
      <c r="C8" s="57" t="s">
        <v>327</v>
      </c>
      <c r="D8" s="53" t="str">
        <f t="shared" si="0"/>
        <v>000 01 03 00 00 00 0000 000</v>
      </c>
      <c r="E8" s="54"/>
      <c r="F8" s="54">
        <v>1855300</v>
      </c>
      <c r="G8" s="54">
        <f t="shared" si="1"/>
        <v>1855300</v>
      </c>
    </row>
    <row r="9" spans="1:7" s="33" customFormat="1" ht="45">
      <c r="A9" s="55" t="s">
        <v>328</v>
      </c>
      <c r="B9" s="49">
        <v>520</v>
      </c>
      <c r="C9" s="57" t="s">
        <v>329</v>
      </c>
      <c r="D9" s="53" t="str">
        <f t="shared" si="0"/>
        <v>000 01 03 01 00 00 0000 000</v>
      </c>
      <c r="E9" s="54"/>
      <c r="F9" s="54">
        <v>1855300</v>
      </c>
      <c r="G9" s="54">
        <f t="shared" si="1"/>
        <v>1855300</v>
      </c>
    </row>
    <row r="10" spans="1:7" s="33" customFormat="1" ht="45">
      <c r="A10" s="55" t="s">
        <v>330</v>
      </c>
      <c r="B10" s="49">
        <v>520</v>
      </c>
      <c r="C10" s="57" t="s">
        <v>331</v>
      </c>
      <c r="D10" s="53" t="str">
        <f t="shared" si="0"/>
        <v>000 01 03 01 00 00 0000 700</v>
      </c>
      <c r="E10" s="54">
        <v>1855300</v>
      </c>
      <c r="F10" s="54">
        <v>1855300</v>
      </c>
      <c r="G10" s="54">
        <f t="shared" si="1"/>
        <v>0</v>
      </c>
    </row>
    <row r="11" spans="1:7" s="33" customFormat="1" ht="56.25">
      <c r="A11" s="55" t="s">
        <v>332</v>
      </c>
      <c r="B11" s="49">
        <v>520</v>
      </c>
      <c r="C11" s="57" t="s">
        <v>333</v>
      </c>
      <c r="D11" s="53" t="str">
        <f t="shared" si="0"/>
        <v>000 01 03 01 00 10 0000 710</v>
      </c>
      <c r="E11" s="54">
        <v>1855300</v>
      </c>
      <c r="F11" s="54">
        <v>1855300</v>
      </c>
      <c r="G11" s="54">
        <f t="shared" si="1"/>
        <v>0</v>
      </c>
    </row>
    <row r="12" spans="1:7" s="33" customFormat="1" ht="56.25">
      <c r="A12" s="55" t="s">
        <v>334</v>
      </c>
      <c r="B12" s="49">
        <v>520</v>
      </c>
      <c r="C12" s="57" t="s">
        <v>335</v>
      </c>
      <c r="D12" s="53" t="str">
        <f t="shared" si="0"/>
        <v>000 01 03 01 00 00 0000 800</v>
      </c>
      <c r="E12" s="54">
        <v>-1855300</v>
      </c>
      <c r="F12" s="54"/>
      <c r="G12" s="54">
        <f t="shared" si="1"/>
        <v>1855300</v>
      </c>
    </row>
    <row r="13" spans="1:7" s="33" customFormat="1" ht="56.25">
      <c r="A13" s="55" t="s">
        <v>336</v>
      </c>
      <c r="B13" s="49">
        <v>520</v>
      </c>
      <c r="C13" s="57" t="s">
        <v>337</v>
      </c>
      <c r="D13" s="53" t="str">
        <f t="shared" si="0"/>
        <v>000 01 03 01 00 10 0000 810</v>
      </c>
      <c r="E13" s="54">
        <v>-1855300</v>
      </c>
      <c r="F13" s="54"/>
      <c r="G13" s="54">
        <f t="shared" si="1"/>
        <v>1855300</v>
      </c>
    </row>
    <row r="14" spans="1:7" s="33" customFormat="1" ht="12.75">
      <c r="A14" s="55" t="s">
        <v>338</v>
      </c>
      <c r="B14" s="49">
        <v>700</v>
      </c>
      <c r="C14" s="57" t="s">
        <v>339</v>
      </c>
      <c r="D14" s="53" t="str">
        <f t="shared" si="0"/>
        <v>000 01 00 00 00 00 0000 000</v>
      </c>
      <c r="E14" s="54">
        <v>83373.85</v>
      </c>
      <c r="F14" s="54">
        <v>-1419209.14</v>
      </c>
      <c r="G14" s="54">
        <f t="shared" si="1"/>
        <v>-1502582.99</v>
      </c>
    </row>
    <row r="15" spans="1:7" s="33" customFormat="1" ht="22.5">
      <c r="A15" s="55" t="s">
        <v>340</v>
      </c>
      <c r="B15" s="49">
        <v>700</v>
      </c>
      <c r="C15" s="57" t="s">
        <v>341</v>
      </c>
      <c r="D15" s="53" t="str">
        <f t="shared" si="0"/>
        <v>000 01 05 00 00 00 0000 000</v>
      </c>
      <c r="E15" s="54">
        <v>83373.85</v>
      </c>
      <c r="F15" s="54">
        <v>-1419209.14</v>
      </c>
      <c r="G15" s="54">
        <f t="shared" si="1"/>
        <v>-1502582.99</v>
      </c>
    </row>
    <row r="16" spans="1:7" s="33" customFormat="1" ht="22.5">
      <c r="A16" s="55" t="s">
        <v>342</v>
      </c>
      <c r="B16" s="49">
        <v>710</v>
      </c>
      <c r="C16" s="57" t="s">
        <v>343</v>
      </c>
      <c r="D16" s="53" t="str">
        <f t="shared" si="0"/>
        <v>000 01 05 00 00 00 0000 500</v>
      </c>
      <c r="E16" s="54">
        <v>-16164200</v>
      </c>
      <c r="F16" s="54">
        <v>-7965820.18</v>
      </c>
      <c r="G16" s="54">
        <f t="shared" si="1"/>
        <v>8198379.82</v>
      </c>
    </row>
    <row r="17" spans="1:7" s="33" customFormat="1" ht="22.5">
      <c r="A17" s="55" t="s">
        <v>344</v>
      </c>
      <c r="B17" s="49">
        <v>710</v>
      </c>
      <c r="C17" s="57" t="s">
        <v>345</v>
      </c>
      <c r="D17" s="53" t="str">
        <f t="shared" si="0"/>
        <v>000 01 05 02 00 00 0000 500</v>
      </c>
      <c r="E17" s="54">
        <v>-16164200</v>
      </c>
      <c r="F17" s="54">
        <v>-7965820.18</v>
      </c>
      <c r="G17" s="54">
        <f t="shared" si="1"/>
        <v>8198379.82</v>
      </c>
    </row>
    <row r="18" spans="1:7" s="33" customFormat="1" ht="22.5">
      <c r="A18" s="55" t="s">
        <v>346</v>
      </c>
      <c r="B18" s="49">
        <v>710</v>
      </c>
      <c r="C18" s="57" t="s">
        <v>347</v>
      </c>
      <c r="D18" s="53" t="str">
        <f t="shared" si="0"/>
        <v>000 01 05 02 01 00 0000 510</v>
      </c>
      <c r="E18" s="54">
        <v>-16164200</v>
      </c>
      <c r="F18" s="54">
        <v>-7965820.18</v>
      </c>
      <c r="G18" s="54">
        <f t="shared" si="1"/>
        <v>8198379.82</v>
      </c>
    </row>
    <row r="19" spans="1:7" s="33" customFormat="1" ht="33.75">
      <c r="A19" s="55" t="s">
        <v>348</v>
      </c>
      <c r="B19" s="49">
        <v>710</v>
      </c>
      <c r="C19" s="57" t="s">
        <v>349</v>
      </c>
      <c r="D19" s="53" t="str">
        <f t="shared" si="0"/>
        <v>000 01 05 02 01 10 0000 510</v>
      </c>
      <c r="E19" s="54">
        <v>-16164200</v>
      </c>
      <c r="F19" s="54">
        <v>-7965820.18</v>
      </c>
      <c r="G19" s="54">
        <f t="shared" si="1"/>
        <v>8198379.82</v>
      </c>
    </row>
    <row r="20" spans="1:7" s="33" customFormat="1" ht="22.5">
      <c r="A20" s="55" t="s">
        <v>350</v>
      </c>
      <c r="B20" s="49">
        <v>720</v>
      </c>
      <c r="C20" s="57" t="s">
        <v>351</v>
      </c>
      <c r="D20" s="53" t="str">
        <f t="shared" si="0"/>
        <v>000 01 05 00 00 00 0000 600</v>
      </c>
      <c r="E20" s="54">
        <v>16247573.85</v>
      </c>
      <c r="F20" s="54">
        <v>6546611.04</v>
      </c>
      <c r="G20" s="54">
        <f t="shared" si="1"/>
        <v>-9700962.809999999</v>
      </c>
    </row>
    <row r="21" spans="1:7" s="33" customFormat="1" ht="22.5">
      <c r="A21" s="55" t="s">
        <v>352</v>
      </c>
      <c r="B21" s="49">
        <v>720</v>
      </c>
      <c r="C21" s="57" t="s">
        <v>353</v>
      </c>
      <c r="D21" s="53" t="str">
        <f t="shared" si="0"/>
        <v>000 01 05 02 00 00 0000 600</v>
      </c>
      <c r="E21" s="54">
        <v>16247573.85</v>
      </c>
      <c r="F21" s="54">
        <v>6546611.04</v>
      </c>
      <c r="G21" s="54">
        <f t="shared" si="1"/>
        <v>-9700962.809999999</v>
      </c>
    </row>
    <row r="22" spans="1:7" s="33" customFormat="1" ht="22.5">
      <c r="A22" s="55" t="s">
        <v>354</v>
      </c>
      <c r="B22" s="49">
        <v>720</v>
      </c>
      <c r="C22" s="57" t="s">
        <v>355</v>
      </c>
      <c r="D22" s="53" t="str">
        <f t="shared" si="0"/>
        <v>000 01 05 02 01 00 0000 610</v>
      </c>
      <c r="E22" s="54">
        <v>16247573.85</v>
      </c>
      <c r="F22" s="54">
        <v>6546611.04</v>
      </c>
      <c r="G22" s="54">
        <f t="shared" si="1"/>
        <v>-9700962.809999999</v>
      </c>
    </row>
    <row r="23" spans="1:7" s="33" customFormat="1" ht="33.75">
      <c r="A23" s="55" t="s">
        <v>356</v>
      </c>
      <c r="B23" s="49">
        <v>720</v>
      </c>
      <c r="C23" s="57" t="s">
        <v>357</v>
      </c>
      <c r="D23" s="53" t="str">
        <f t="shared" si="0"/>
        <v>000 01 05 02 01 10 0000 610</v>
      </c>
      <c r="E23" s="54">
        <v>16247573.85</v>
      </c>
      <c r="F23" s="54">
        <v>6546611.04</v>
      </c>
      <c r="G23" s="54">
        <f t="shared" si="1"/>
        <v>-9700962.809999999</v>
      </c>
    </row>
    <row r="24" spans="1:7" s="33" customFormat="1" ht="12.75">
      <c r="A24" s="56"/>
      <c r="B24" s="50"/>
      <c r="C24" s="50"/>
      <c r="D24" s="52"/>
      <c r="E24" s="46"/>
      <c r="F24" s="47"/>
      <c r="G24" s="47"/>
    </row>
    <row r="25" spans="1:5" s="33" customFormat="1" ht="12.75">
      <c r="A25" s="32"/>
      <c r="B25" s="27"/>
      <c r="C25" s="27"/>
      <c r="D25" s="28"/>
      <c r="E25" s="29"/>
    </row>
    <row r="26" spans="1:6" ht="12.75">
      <c r="A26" s="42" t="s">
        <v>361</v>
      </c>
      <c r="B26" s="61" t="s">
        <v>19</v>
      </c>
      <c r="C26" s="62"/>
      <c r="D26" s="62"/>
      <c r="E26" s="86" t="s">
        <v>374</v>
      </c>
      <c r="F26" s="86"/>
    </row>
    <row r="27" spans="1:5" ht="12.75">
      <c r="A27" s="4" t="s">
        <v>18</v>
      </c>
      <c r="B27" s="3"/>
      <c r="C27" s="3"/>
      <c r="D27" s="2"/>
      <c r="E27" s="2"/>
    </row>
    <row r="28" spans="1:6" ht="12.75">
      <c r="A28" s="42" t="s">
        <v>359</v>
      </c>
      <c r="B28" s="61" t="s">
        <v>19</v>
      </c>
      <c r="C28" s="62"/>
      <c r="D28" s="62"/>
      <c r="E28" s="87" t="s">
        <v>375</v>
      </c>
      <c r="F28" s="87"/>
    </row>
    <row r="29" spans="1:5" ht="12.75">
      <c r="A29" s="4" t="s">
        <v>18</v>
      </c>
      <c r="B29" s="3"/>
      <c r="C29" s="3"/>
      <c r="D29" s="2"/>
      <c r="E29" s="2"/>
    </row>
    <row r="34" ht="11.25" customHeight="1"/>
  </sheetData>
  <sheetProtection/>
  <mergeCells count="5">
    <mergeCell ref="G1:H1"/>
    <mergeCell ref="E26:F26"/>
    <mergeCell ref="E28:F28"/>
    <mergeCell ref="B26:D26"/>
    <mergeCell ref="B28:D28"/>
  </mergeCells>
  <printOptions/>
  <pageMargins left="0.5118110236220472" right="0" top="0.5118110236220472" bottom="0.3937007874015748" header="0" footer="0"/>
  <pageSetup horizontalDpi="600" verticalDpi="600" orientation="portrait" paperSize="8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Екатериновкое сп</cp:lastModifiedBy>
  <cp:lastPrinted>2014-07-23T08:04:55Z</cp:lastPrinted>
  <dcterms:created xsi:type="dcterms:W3CDTF">1999-06-18T11:49:53Z</dcterms:created>
  <dcterms:modified xsi:type="dcterms:W3CDTF">2014-07-23T08:06:25Z</dcterms:modified>
  <cp:category/>
  <cp:version/>
  <cp:contentType/>
  <cp:contentStatus/>
</cp:coreProperties>
</file>