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'Таблица3'!#REF!</definedName>
    <definedName name="_PBuhN_">'Таблица3'!$A$20</definedName>
    <definedName name="_Period_">'Таблица1'!$E$5</definedName>
    <definedName name="_PRuk_">'Таблица3'!#REF!</definedName>
    <definedName name="_PRukN_">'Таблица3'!$A$18</definedName>
    <definedName name="_RDate_">'Таблица1'!$G$6</definedName>
    <definedName name="_СпрОКАТО_">'Таблица1'!$G$8</definedName>
    <definedName name="_СпрОКПО_">'Таблица1'!$G$7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<sst xmlns="http://schemas.openxmlformats.org/spreadsheetml/2006/main" count="541" uniqueCount="407">
  <si>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</si>
  <si>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</si>
  <si>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</si>
  <si>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</si>
  <si>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</si>
  <si>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</si>
  <si>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</si>
  <si>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</si>
  <si>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</si>
  <si>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</si>
  <si>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</si>
  <si>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</si>
  <si>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</si>
  <si>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</si>
  <si>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</si>
  <si>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</si>
  <si>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Наименование финансового органа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</si>
  <si>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</si>
  <si>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</si>
  <si>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</si>
  <si>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</si>
  <si>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</si>
  <si>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</si>
  <si>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</si>
  <si>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</si>
  <si>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</si>
  <si>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</si>
  <si>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</si>
  <si>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</si>
  <si>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</si>
  <si>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</si>
  <si>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</si>
  <si>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</si>
  <si>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</si>
  <si>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</si>
  <si>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</si>
  <si>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</si>
  <si>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</si>
  <si>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</si>
  <si>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</si>
  <si>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</si>
  <si>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</si>
  <si>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</si>
  <si>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</si>
  <si>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</si>
  <si>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</si>
  <si>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</si>
  <si>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</si>
  <si>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</si>
  <si>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</si>
  <si>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</si>
  <si>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</si>
  <si>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</si>
  <si>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</si>
  <si>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</si>
  <si>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</si>
  <si>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</si>
  <si>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</si>
  <si>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</si>
  <si>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</si>
  <si>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</si>
  <si>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</si>
  <si>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</si>
  <si>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</si>
  <si>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</si>
  <si>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</si>
  <si>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</si>
  <si>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</si>
  <si>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</si>
  <si>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</si>
  <si>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</si>
  <si>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</si>
  <si>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</si>
  <si>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</si>
  <si>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</si>
  <si>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</si>
  <si>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</si>
  <si>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</si>
  <si>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</si>
  <si>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</si>
  <si>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</si>
  <si>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</si>
  <si>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</si>
  <si>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</si>
  <si>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</si>
  <si>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</si>
  <si>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</si>
  <si>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</si>
  <si>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</si>
  <si>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</si>
  <si>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</si>
  <si>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</si>
  <si>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</si>
  <si>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</si>
  <si>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</si>
  <si>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</si>
  <si>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</si>
  <si>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</si>
  <si>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</si>
  <si>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</si>
  <si>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</si>
  <si>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</si>
  <si>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</si>
  <si>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</si>
  <si>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</si>
  <si>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</si>
  <si>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</si>
  <si>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</si>
  <si>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</si>
  <si>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</si>
  <si>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</si>
  <si>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</si>
  <si>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</si>
  <si>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</si>
  <si>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</si>
  <si>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</si>
  <si>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</si>
  <si>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</si>
  <si>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</si>
  <si>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</si>
  <si>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</si>
  <si>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поселений)</t>
  </si>
  <si>
    <t>000 1 16 18050 10 0000 140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</si>
  <si>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</si>
  <si>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</si>
  <si>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</si>
  <si>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</si>
  <si>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</si>
  <si>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</si>
  <si>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</si>
  <si>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</si>
  <si>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</si>
  <si>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</si>
  <si>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</si>
  <si>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</si>
  <si>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</si>
  <si>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</si>
  <si>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</si>
  <si>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</si>
  <si>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</si>
  <si>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</si>
  <si>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</si>
  <si>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</si>
  <si>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</si>
  <si>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</si>
  <si>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</si>
  <si>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</si>
  <si>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</si>
  <si>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</si>
  <si>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</si>
  <si>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</si>
  <si>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</si>
  <si>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</si>
  <si>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</si>
  <si>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</si>
  <si>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</si>
  <si>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</si>
  <si>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</si>
  <si>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</si>
  <si>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</si>
  <si>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</si>
  <si>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</si>
  <si>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</si>
  <si>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</si>
  <si>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</si>
  <si>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</si>
  <si>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</si>
  <si>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</si>
  <si>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</si>
  <si>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</si>
  <si>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</si>
  <si>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</si>
  <si>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</si>
  <si>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</si>
  <si>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</si>
  <si>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</si>
  <si>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</si>
  <si>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</si>
  <si>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</si>
  <si>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</si>
  <si>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</si>
  <si>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</si>
  <si>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</si>
  <si>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</si>
  <si>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</si>
  <si>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</si>
  <si>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</si>
  <si>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</si>
  <si>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</si>
  <si>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</si>
  <si>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</si>
  <si>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</si>
  <si>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</si>
  <si>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</si>
  <si>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</si>
  <si>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</si>
  <si>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</si>
  <si>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</si>
  <si>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</si>
  <si>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</si>
  <si>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</si>
  <si>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</si>
  <si>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</si>
  <si>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</si>
  <si>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</si>
  <si>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</si>
  <si>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</si>
  <si>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</si>
  <si>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</si>
  <si>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</si>
  <si>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</si>
  <si>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</si>
  <si>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</si>
  <si>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</si>
  <si>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</si>
  <si>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</si>
  <si>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</si>
  <si>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</si>
  <si>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</si>
  <si>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</si>
  <si>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</si>
  <si>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</si>
  <si>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</si>
  <si>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</si>
  <si>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</si>
  <si>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</si>
  <si>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</si>
  <si>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</si>
  <si>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</si>
  <si>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</si>
  <si>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</si>
  <si>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</si>
  <si>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</si>
  <si>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</si>
  <si>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</si>
  <si>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</si>
  <si>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</si>
  <si>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</si>
  <si>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</si>
  <si>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</si>
  <si>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</si>
  <si>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</si>
  <si>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</si>
  <si>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</si>
  <si>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</si>
  <si>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</si>
  <si>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</si>
  <si>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</si>
  <si>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</si>
  <si>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</si>
  <si>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</si>
  <si>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</si>
  <si>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</si>
  <si>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</si>
  <si>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</si>
  <si>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</si>
  <si>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</si>
  <si>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</si>
  <si>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</si>
  <si>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</si>
  <si>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</si>
  <si>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</si>
  <si>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</si>
  <si>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</si>
  <si>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</si>
  <si>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</si>
  <si>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</si>
  <si>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</si>
  <si>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</si>
  <si>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</si>
  <si>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</si>
  <si>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</si>
  <si>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000 0400 0000000 000 300</t>
  </si>
  <si>
    <t>000 0400 0000000 000 340</t>
  </si>
  <si>
    <t>Водное хозяйство</t>
  </si>
  <si>
    <t>000 0406 0000000 000 000</t>
  </si>
  <si>
    <t>000 0406 0000000 000 300</t>
  </si>
  <si>
    <t>000 0406 0000000 000 340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</si>
  <si>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</si>
  <si>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</si>
  <si>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</si>
  <si>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</si>
  <si>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</si>
  <si>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</si>
  <si>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</si>
  <si>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</si>
  <si>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</si>
  <si>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</si>
  <si>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</si>
  <si>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</si>
  <si>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</si>
  <si>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</si>
  <si>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</si>
  <si>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</si>
  <si>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</si>
  <si>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</si>
  <si>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</si>
  <si>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</si>
  <si>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</si>
  <si>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</si>
  <si>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</si>
  <si>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</si>
  <si>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000 0502 0000000 000 242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</si>
  <si>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</si>
  <si>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</si>
  <si>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</si>
  <si>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</si>
  <si>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</si>
  <si>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</si>
  <si>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</si>
  <si>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</si>
  <si>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</si>
  <si>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</si>
  <si>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</si>
  <si>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</si>
  <si>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</si>
  <si>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</si>
  <si>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</si>
  <si>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</si>
  <si>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</si>
  <si>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</si>
  <si>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</si>
  <si>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</si>
  <si>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</si>
  <si>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</si>
  <si>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</si>
  <si>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</si>
  <si>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</si>
  <si>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</si>
  <si>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</si>
  <si>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</si>
  <si>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</si>
  <si>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</si>
  <si>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</si>
  <si>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</si>
  <si>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</si>
  <si>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</si>
  <si>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</si>
  <si>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</si>
  <si>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</si>
  <si>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</si>
  <si>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</si>
  <si>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</si>
  <si>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</si>
  <si>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</si>
  <si>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</si>
  <si>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</si>
  <si>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</si>
  <si>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</si>
  <si>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</si>
  <si>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</si>
  <si>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</si>
  <si>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</si>
  <si>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</si>
  <si>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</si>
  <si>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</si>
  <si>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</si>
  <si>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</si>
  <si>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</si>
  <si>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</si>
  <si>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</si>
  <si>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</si>
  <si>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</si>
  <si>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</si>
  <si>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</si>
  <si>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</si>
  <si>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</si>
  <si>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</si>
  <si>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</si>
  <si>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</si>
  <si>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</si>
  <si>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</si>
  <si>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</si>
  <si>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</si>
  <si>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</si>
  <si>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00 00 00 0000 00А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</si>
  <si>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</si>
  <si>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 06 06 00 00 0000 50А</t>
  </si>
  <si>
    <t>Увеличение иных финансовых активов в  собственности поселений за счет средств бюджетов поселений, размещенных в депозиты в валюте Российской Федерации и иностранной валюте в кредитных организациях</t>
  </si>
  <si>
    <t>000 01 06 06 08 10 0000 510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</si>
  <si>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</si>
  <si>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</si>
  <si>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</si>
  <si>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</si>
  <si>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</si>
  <si>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</si>
  <si>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</si>
  <si>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</si>
  <si>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Администрация Екатериновского сельского поселения</t>
  </si>
  <si>
    <t>Главный бухгалтер</t>
  </si>
  <si>
    <t>на 1 декабря 2011 года</t>
  </si>
  <si>
    <t>Руководитель организации</t>
  </si>
  <si>
    <t>01.12.2011</t>
  </si>
  <si>
    <t xml:space="preserve">Код дохода по бюджетной классификации </t>
  </si>
  <si>
    <t>Неисполненные назначения</t>
  </si>
  <si>
    <t>ОТЧЕТ ОБ ИСПОЛНЕНИИ БЮДЖЕТА</t>
  </si>
  <si>
    <t>04226830</t>
  </si>
  <si>
    <t>60250815000</t>
  </si>
  <si>
    <t>местный</t>
  </si>
  <si>
    <t xml:space="preserve">Код расхода по бюджетной классификации </t>
  </si>
  <si>
    <t>2. Расходы бюджета</t>
  </si>
  <si>
    <t>Форма 0503117 с.2</t>
  </si>
  <si>
    <t xml:space="preserve">Код источника финансирования по бюджетной классификации </t>
  </si>
  <si>
    <t>3. Источники финансирования дефицита бюджета</t>
  </si>
  <si>
    <t>форма 0503117 с.3</t>
  </si>
  <si>
    <t>Е.Г. Нейжмак</t>
  </si>
  <si>
    <t>Н.А. Султанова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</si>
</sst>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2" fillId="0" borderId="17" xfId="0" applyFont="1" applyBorder="1" applyAlignment="1">
      <alignment vertical="top" wrapText="1"/>
    </xf>
    <xf numFmtId="0" fontId="12" fillId="0" borderId="21" xfId="0" applyFont="1" applyBorder="1" applyAlignment="1">
      <alignment vertical="top"/>
    </xf>
    <xf numFmtId="0" fontId="12" fillId="0" borderId="17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12" fillId="0" borderId="16" xfId="0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12" fillId="0" borderId="18" xfId="0" applyNumberFormat="1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="90" zoomScaleNormal="90" zoomScalePageLayoutView="0" workbookViewId="0" topLeftCell="A1">
      <selection activeCell="H17" sqref="H1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12" width="14.25390625" style="0" customWidth="1"/>
  </cols>
  <sheetData>
    <row r="1" spans="1:7" ht="12.75">
      <c r="A1" s="4"/>
      <c r="B1" s="1"/>
      <c r="C1" s="1"/>
      <c r="D1" s="1"/>
      <c r="E1" s="1"/>
      <c r="F1" s="2"/>
      <c r="G1" s="2"/>
    </row>
    <row r="2" spans="1:7" ht="12.75" customHeight="1">
      <c r="A2" s="16"/>
      <c r="B2" s="59" t="s">
        <v>395</v>
      </c>
      <c r="C2" s="35"/>
      <c r="D2" s="35"/>
      <c r="E2" s="81"/>
      <c r="F2" s="34"/>
      <c r="G2" s="19"/>
    </row>
    <row r="3" spans="2:7" ht="13.5" thickBot="1">
      <c r="B3" s="35"/>
      <c r="C3" s="35"/>
      <c r="D3" s="35"/>
      <c r="E3" s="81"/>
      <c r="F3" s="34"/>
      <c r="G3" s="25"/>
    </row>
    <row r="4" spans="2:7" ht="13.5" thickBot="1">
      <c r="B4" s="60" t="s">
        <v>390</v>
      </c>
      <c r="C4" s="17"/>
      <c r="E4" s="81"/>
      <c r="F4" s="5"/>
      <c r="G4" s="24" t="s">
        <v>3</v>
      </c>
    </row>
    <row r="5" spans="2:8" ht="12.75">
      <c r="B5" s="6"/>
      <c r="C5" s="6"/>
      <c r="E5" s="33"/>
      <c r="F5" s="15" t="s">
        <v>13</v>
      </c>
      <c r="G5" s="39" t="s">
        <v>14</v>
      </c>
      <c r="H5" s="40"/>
    </row>
    <row r="6" spans="1:7" ht="12.75">
      <c r="A6" s="4"/>
      <c r="B6" s="4"/>
      <c r="C6" s="4"/>
      <c r="D6" s="4"/>
      <c r="E6" s="3"/>
      <c r="F6" s="18" t="s">
        <v>7</v>
      </c>
      <c r="G6" s="41" t="s">
        <v>392</v>
      </c>
    </row>
    <row r="7" spans="1:7" ht="12.75">
      <c r="A7" s="38" t="s">
        <v>16</v>
      </c>
      <c r="B7" s="84" t="s">
        <v>388</v>
      </c>
      <c r="C7" s="85"/>
      <c r="D7" s="85"/>
      <c r="E7" s="85"/>
      <c r="F7" s="18" t="s">
        <v>5</v>
      </c>
      <c r="G7" s="92" t="s">
        <v>396</v>
      </c>
    </row>
    <row r="8" spans="1:7" ht="12.75">
      <c r="A8" s="4" t="s">
        <v>9</v>
      </c>
      <c r="B8" s="4"/>
      <c r="C8" s="4"/>
      <c r="D8" s="61" t="s">
        <v>398</v>
      </c>
      <c r="E8" s="3"/>
      <c r="F8" s="18" t="s">
        <v>15</v>
      </c>
      <c r="G8" s="92" t="s">
        <v>397</v>
      </c>
    </row>
    <row r="9" spans="1:7" s="38" customFormat="1" ht="12" thickBot="1">
      <c r="A9" s="29" t="s">
        <v>17</v>
      </c>
      <c r="B9" s="29"/>
      <c r="C9" s="29"/>
      <c r="D9" s="29"/>
      <c r="E9" s="37"/>
      <c r="F9" s="18"/>
      <c r="G9" s="9"/>
    </row>
    <row r="10" spans="1:7" ht="13.5" thickBot="1">
      <c r="A10" s="4" t="s">
        <v>2</v>
      </c>
      <c r="B10" s="4"/>
      <c r="C10" s="4"/>
      <c r="D10" s="4"/>
      <c r="E10" s="3"/>
      <c r="F10" s="18" t="s">
        <v>6</v>
      </c>
      <c r="G10" s="9" t="s">
        <v>1</v>
      </c>
    </row>
    <row r="11" spans="1:7" ht="15">
      <c r="A11" s="23"/>
      <c r="B11" s="12"/>
      <c r="C11" s="12"/>
      <c r="D11" s="4"/>
      <c r="E11" s="3"/>
      <c r="F11" s="10"/>
      <c r="G11" s="10"/>
    </row>
    <row r="12" spans="1:7" ht="12.75">
      <c r="A12" s="20"/>
      <c r="B12" s="20"/>
      <c r="C12" s="20"/>
      <c r="D12" s="21"/>
      <c r="E12" s="22"/>
      <c r="F12" s="32"/>
      <c r="G12" s="32"/>
    </row>
    <row r="13" spans="1:7" ht="26.25" customHeight="1">
      <c r="A13" s="82" t="s">
        <v>4</v>
      </c>
      <c r="B13" s="78" t="s">
        <v>0</v>
      </c>
      <c r="C13" s="78" t="s">
        <v>10</v>
      </c>
      <c r="D13" s="80" t="s">
        <v>393</v>
      </c>
      <c r="E13" s="86" t="s">
        <v>12</v>
      </c>
      <c r="F13" s="86" t="s">
        <v>8</v>
      </c>
      <c r="G13" s="76" t="s">
        <v>394</v>
      </c>
    </row>
    <row r="14" spans="1:7" ht="12.75" customHeight="1">
      <c r="A14" s="83"/>
      <c r="B14" s="79"/>
      <c r="C14" s="79"/>
      <c r="D14" s="79"/>
      <c r="E14" s="87"/>
      <c r="F14" s="88"/>
      <c r="G14" s="77"/>
    </row>
    <row r="15" spans="1:7" ht="12.75">
      <c r="A15" s="43">
        <v>1</v>
      </c>
      <c r="B15" s="44">
        <v>2</v>
      </c>
      <c r="C15" s="44" t="s">
        <v>11</v>
      </c>
      <c r="D15" s="51">
        <v>3</v>
      </c>
      <c r="E15" s="45">
        <v>4</v>
      </c>
      <c r="F15" s="48">
        <v>5</v>
      </c>
      <c r="G15" s="48">
        <v>6</v>
      </c>
    </row>
    <row r="16" spans="1:7" ht="12.75">
      <c r="A16" s="53" t="s">
        <v>21</v>
      </c>
      <c r="B16" s="49">
        <v>10</v>
      </c>
      <c r="C16" s="56" t="s">
        <v>22</v>
      </c>
      <c r="D16" s="55" t="str">
        <f aca="true" t="shared" si="0" ref="D16:D47">IF(LEFT(C16,5)="000 8","X",C16)</f>
        <v>X</v>
      </c>
      <c r="E16" s="52">
        <v>12202503.5</v>
      </c>
      <c r="F16" s="52">
        <v>11995070.47</v>
      </c>
      <c r="G16" s="52">
        <f>SUM(F16-E16)</f>
        <v>-207433.02999999933</v>
      </c>
    </row>
    <row r="17" spans="1:7" ht="12.75">
      <c r="A17" s="53" t="s">
        <v>23</v>
      </c>
      <c r="B17" s="49">
        <v>10</v>
      </c>
      <c r="C17" s="56" t="s">
        <v>24</v>
      </c>
      <c r="D17" s="55" t="str">
        <f t="shared" si="0"/>
        <v>000 1 00 00000 00 0000 000</v>
      </c>
      <c r="E17" s="52">
        <v>6379900</v>
      </c>
      <c r="F17" s="52">
        <v>6496435.97</v>
      </c>
      <c r="G17" s="52">
        <f aca="true" t="shared" si="1" ref="G17:G80">SUM(F17-E17)</f>
        <v>116535.96999999974</v>
      </c>
    </row>
    <row r="18" spans="1:7" ht="12.75">
      <c r="A18" s="53" t="s">
        <v>25</v>
      </c>
      <c r="B18" s="49">
        <v>10</v>
      </c>
      <c r="C18" s="56" t="s">
        <v>26</v>
      </c>
      <c r="D18" s="55" t="str">
        <f t="shared" si="0"/>
        <v>000 1 01 00000 00 0000 000</v>
      </c>
      <c r="E18" s="52">
        <v>1760000</v>
      </c>
      <c r="F18" s="52">
        <v>1323788.07</v>
      </c>
      <c r="G18" s="52">
        <f t="shared" si="1"/>
        <v>-436211.92999999993</v>
      </c>
    </row>
    <row r="19" spans="1:7" ht="12.75">
      <c r="A19" s="53" t="s">
        <v>27</v>
      </c>
      <c r="B19" s="49">
        <v>10</v>
      </c>
      <c r="C19" s="56" t="s">
        <v>28</v>
      </c>
      <c r="D19" s="55" t="str">
        <f t="shared" si="0"/>
        <v>000 1 01 02000 01 0000 110</v>
      </c>
      <c r="E19" s="52">
        <v>1760000</v>
      </c>
      <c r="F19" s="52">
        <v>1323788.07</v>
      </c>
      <c r="G19" s="52">
        <f t="shared" si="1"/>
        <v>-436211.92999999993</v>
      </c>
    </row>
    <row r="20" spans="1:7" ht="45">
      <c r="A20" s="53" t="s">
        <v>29</v>
      </c>
      <c r="B20" s="49">
        <v>10</v>
      </c>
      <c r="C20" s="56" t="s">
        <v>30</v>
      </c>
      <c r="D20" s="55" t="str">
        <f t="shared" si="0"/>
        <v>000 1 01 02020 01 0000 110</v>
      </c>
      <c r="E20" s="52">
        <v>1760000</v>
      </c>
      <c r="F20" s="52">
        <v>1317463.87</v>
      </c>
      <c r="G20" s="52">
        <f t="shared" si="1"/>
        <v>-442536.1299999999</v>
      </c>
    </row>
    <row r="21" spans="1:7" ht="101.25">
      <c r="A21" s="53" t="s">
        <v>31</v>
      </c>
      <c r="B21" s="49">
        <v>10</v>
      </c>
      <c r="C21" s="56" t="s">
        <v>32</v>
      </c>
      <c r="D21" s="55" t="str">
        <f t="shared" si="0"/>
        <v>000 1 01 02021 01 0000 110</v>
      </c>
      <c r="E21" s="52">
        <v>1760000</v>
      </c>
      <c r="F21" s="52">
        <v>1317463.87</v>
      </c>
      <c r="G21" s="52">
        <f t="shared" si="1"/>
        <v>-442536.1299999999</v>
      </c>
    </row>
    <row r="22" spans="1:7" ht="90">
      <c r="A22" s="53" t="s">
        <v>33</v>
      </c>
      <c r="B22" s="49">
        <v>10</v>
      </c>
      <c r="C22" s="56" t="s">
        <v>34</v>
      </c>
      <c r="D22" s="55" t="str">
        <f t="shared" si="0"/>
        <v>000 1 01 02040 01 0000 110</v>
      </c>
      <c r="E22" s="52"/>
      <c r="F22" s="52">
        <v>24.2</v>
      </c>
      <c r="G22" s="52">
        <f t="shared" si="1"/>
        <v>24.2</v>
      </c>
    </row>
    <row r="23" spans="1:7" ht="101.25">
      <c r="A23" s="53" t="s">
        <v>35</v>
      </c>
      <c r="B23" s="49">
        <v>10</v>
      </c>
      <c r="C23" s="56" t="s">
        <v>36</v>
      </c>
      <c r="D23" s="55" t="str">
        <f t="shared" si="0"/>
        <v>000 1 01 02050 01 0000 110</v>
      </c>
      <c r="E23" s="52"/>
      <c r="F23" s="52">
        <v>6300</v>
      </c>
      <c r="G23" s="52">
        <f t="shared" si="1"/>
        <v>6300</v>
      </c>
    </row>
    <row r="24" spans="1:7" ht="12.75">
      <c r="A24" s="53" t="s">
        <v>37</v>
      </c>
      <c r="B24" s="49">
        <v>10</v>
      </c>
      <c r="C24" s="56" t="s">
        <v>38</v>
      </c>
      <c r="D24" s="55" t="str">
        <f t="shared" si="0"/>
        <v>000 1 05 00000 00 0000 000</v>
      </c>
      <c r="E24" s="52">
        <v>445800</v>
      </c>
      <c r="F24" s="52">
        <v>289204.27</v>
      </c>
      <c r="G24" s="52">
        <f t="shared" si="1"/>
        <v>-156595.72999999998</v>
      </c>
    </row>
    <row r="25" spans="1:7" ht="22.5">
      <c r="A25" s="53" t="s">
        <v>39</v>
      </c>
      <c r="B25" s="49">
        <v>10</v>
      </c>
      <c r="C25" s="56" t="s">
        <v>40</v>
      </c>
      <c r="D25" s="55" t="str">
        <f t="shared" si="0"/>
        <v>000 1 05 01000 00 0000 110</v>
      </c>
      <c r="E25" s="52">
        <v>1400</v>
      </c>
      <c r="F25" s="52">
        <v>3243.35</v>
      </c>
      <c r="G25" s="52">
        <f t="shared" si="1"/>
        <v>1843.35</v>
      </c>
    </row>
    <row r="26" spans="1:7" ht="33.75">
      <c r="A26" s="53" t="s">
        <v>41</v>
      </c>
      <c r="B26" s="49">
        <v>10</v>
      </c>
      <c r="C26" s="56" t="s">
        <v>42</v>
      </c>
      <c r="D26" s="55" t="str">
        <f t="shared" si="0"/>
        <v>000 1 05 01010 00 0000 110</v>
      </c>
      <c r="E26" s="52">
        <v>1400</v>
      </c>
      <c r="F26" s="52">
        <v>3243.35</v>
      </c>
      <c r="G26" s="52">
        <f t="shared" si="1"/>
        <v>1843.35</v>
      </c>
    </row>
    <row r="27" spans="1:7" ht="33.75">
      <c r="A27" s="53" t="s">
        <v>41</v>
      </c>
      <c r="B27" s="49">
        <v>10</v>
      </c>
      <c r="C27" s="56" t="s">
        <v>43</v>
      </c>
      <c r="D27" s="55" t="str">
        <f t="shared" si="0"/>
        <v>000 1 05 01011 01 0000 110</v>
      </c>
      <c r="E27" s="52">
        <v>1400</v>
      </c>
      <c r="F27" s="52">
        <v>1372.97</v>
      </c>
      <c r="G27" s="52">
        <f t="shared" si="1"/>
        <v>-27.029999999999973</v>
      </c>
    </row>
    <row r="28" spans="1:7" ht="45">
      <c r="A28" s="53" t="s">
        <v>44</v>
      </c>
      <c r="B28" s="49">
        <v>10</v>
      </c>
      <c r="C28" s="56" t="s">
        <v>45</v>
      </c>
      <c r="D28" s="55" t="str">
        <f t="shared" si="0"/>
        <v>000 1 05 01012 01 0000 110</v>
      </c>
      <c r="E28" s="52"/>
      <c r="F28" s="52">
        <v>1870.38</v>
      </c>
      <c r="G28" s="52">
        <f t="shared" si="1"/>
        <v>1870.38</v>
      </c>
    </row>
    <row r="29" spans="1:7" ht="12.75">
      <c r="A29" s="53" t="s">
        <v>46</v>
      </c>
      <c r="B29" s="49">
        <v>10</v>
      </c>
      <c r="C29" s="56" t="s">
        <v>47</v>
      </c>
      <c r="D29" s="55" t="str">
        <f t="shared" si="0"/>
        <v>000 1 05 03000 00 0000 110</v>
      </c>
      <c r="E29" s="52">
        <v>444400</v>
      </c>
      <c r="F29" s="52">
        <v>285960.92</v>
      </c>
      <c r="G29" s="52">
        <f t="shared" si="1"/>
        <v>-158439.08000000002</v>
      </c>
    </row>
    <row r="30" spans="1:7" ht="12.75">
      <c r="A30" s="53" t="s">
        <v>46</v>
      </c>
      <c r="B30" s="49">
        <v>10</v>
      </c>
      <c r="C30" s="56" t="s">
        <v>48</v>
      </c>
      <c r="D30" s="55" t="str">
        <f t="shared" si="0"/>
        <v>000 1 05 03010 01 0000 110</v>
      </c>
      <c r="E30" s="52">
        <v>297300</v>
      </c>
      <c r="F30" s="52"/>
      <c r="G30" s="52">
        <f t="shared" si="1"/>
        <v>-297300</v>
      </c>
    </row>
    <row r="31" spans="1:7" ht="33.75">
      <c r="A31" s="53" t="s">
        <v>49</v>
      </c>
      <c r="B31" s="49">
        <v>10</v>
      </c>
      <c r="C31" s="56" t="s">
        <v>50</v>
      </c>
      <c r="D31" s="55" t="str">
        <f t="shared" si="0"/>
        <v>000 1 05 03020 01 0000 110</v>
      </c>
      <c r="E31" s="52">
        <v>147100</v>
      </c>
      <c r="F31" s="52">
        <v>285960.92</v>
      </c>
      <c r="G31" s="52">
        <f t="shared" si="1"/>
        <v>138860.91999999998</v>
      </c>
    </row>
    <row r="32" spans="1:7" ht="12.75">
      <c r="A32" s="53" t="s">
        <v>51</v>
      </c>
      <c r="B32" s="49">
        <v>10</v>
      </c>
      <c r="C32" s="56" t="s">
        <v>52</v>
      </c>
      <c r="D32" s="55" t="str">
        <f t="shared" si="0"/>
        <v>000 1 06 00000 00 0000 000</v>
      </c>
      <c r="E32" s="52">
        <v>2523300</v>
      </c>
      <c r="F32" s="52">
        <v>2997123.8</v>
      </c>
      <c r="G32" s="52">
        <f t="shared" si="1"/>
        <v>473823.7999999998</v>
      </c>
    </row>
    <row r="33" spans="1:7" ht="12.75">
      <c r="A33" s="53" t="s">
        <v>53</v>
      </c>
      <c r="B33" s="49">
        <v>10</v>
      </c>
      <c r="C33" s="56" t="s">
        <v>54</v>
      </c>
      <c r="D33" s="55" t="str">
        <f t="shared" si="0"/>
        <v>000 1 06 01000 00 0000 110</v>
      </c>
      <c r="E33" s="52">
        <v>23000</v>
      </c>
      <c r="F33" s="52">
        <v>133547.71</v>
      </c>
      <c r="G33" s="52">
        <f t="shared" si="1"/>
        <v>110547.70999999999</v>
      </c>
    </row>
    <row r="34" spans="1:7" ht="45">
      <c r="A34" s="53" t="s">
        <v>55</v>
      </c>
      <c r="B34" s="49">
        <v>10</v>
      </c>
      <c r="C34" s="56" t="s">
        <v>56</v>
      </c>
      <c r="D34" s="55" t="str">
        <f t="shared" si="0"/>
        <v>000 1 06 01030 10 0000 110</v>
      </c>
      <c r="E34" s="52">
        <v>23000</v>
      </c>
      <c r="F34" s="52">
        <v>133547.71</v>
      </c>
      <c r="G34" s="52">
        <f t="shared" si="1"/>
        <v>110547.70999999999</v>
      </c>
    </row>
    <row r="35" spans="1:7" ht="12.75">
      <c r="A35" s="53" t="s">
        <v>57</v>
      </c>
      <c r="B35" s="49">
        <v>10</v>
      </c>
      <c r="C35" s="56" t="s">
        <v>58</v>
      </c>
      <c r="D35" s="55" t="str">
        <f t="shared" si="0"/>
        <v>000 1 06 04000 02 0000 110</v>
      </c>
      <c r="E35" s="52">
        <v>363400</v>
      </c>
      <c r="F35" s="52">
        <v>393348.22</v>
      </c>
      <c r="G35" s="52">
        <f t="shared" si="1"/>
        <v>29948.219999999972</v>
      </c>
    </row>
    <row r="36" spans="1:7" ht="12.75">
      <c r="A36" s="53" t="s">
        <v>59</v>
      </c>
      <c r="B36" s="49">
        <v>10</v>
      </c>
      <c r="C36" s="56" t="s">
        <v>60</v>
      </c>
      <c r="D36" s="55" t="str">
        <f t="shared" si="0"/>
        <v>000 1 06 04011 02 0000 110</v>
      </c>
      <c r="E36" s="52">
        <v>110100</v>
      </c>
      <c r="F36" s="52">
        <v>117560.24</v>
      </c>
      <c r="G36" s="52">
        <f t="shared" si="1"/>
        <v>7460.240000000005</v>
      </c>
    </row>
    <row r="37" spans="1:7" ht="12.75">
      <c r="A37" s="53" t="s">
        <v>61</v>
      </c>
      <c r="B37" s="49">
        <v>10</v>
      </c>
      <c r="C37" s="56" t="s">
        <v>62</v>
      </c>
      <c r="D37" s="55" t="str">
        <f t="shared" si="0"/>
        <v>000 1 06 04012 02 0000 110</v>
      </c>
      <c r="E37" s="52">
        <v>253300</v>
      </c>
      <c r="F37" s="52">
        <v>275787.98</v>
      </c>
      <c r="G37" s="52">
        <f t="shared" si="1"/>
        <v>22487.97999999998</v>
      </c>
    </row>
    <row r="38" spans="1:7" ht="12.75">
      <c r="A38" s="53" t="s">
        <v>63</v>
      </c>
      <c r="B38" s="49">
        <v>10</v>
      </c>
      <c r="C38" s="56" t="s">
        <v>64</v>
      </c>
      <c r="D38" s="55" t="str">
        <f t="shared" si="0"/>
        <v>000 1 06 06000 00 0000 110</v>
      </c>
      <c r="E38" s="52">
        <v>2136900</v>
      </c>
      <c r="F38" s="52">
        <v>2470227.87</v>
      </c>
      <c r="G38" s="52">
        <f t="shared" si="1"/>
        <v>333327.8700000001</v>
      </c>
    </row>
    <row r="39" spans="1:7" ht="45">
      <c r="A39" s="53" t="s">
        <v>65</v>
      </c>
      <c r="B39" s="49">
        <v>10</v>
      </c>
      <c r="C39" s="56" t="s">
        <v>66</v>
      </c>
      <c r="D39" s="55" t="str">
        <f t="shared" si="0"/>
        <v>000 1 06 06010 00 0000 110</v>
      </c>
      <c r="E39" s="52">
        <v>1943900</v>
      </c>
      <c r="F39" s="52">
        <v>2411103.45</v>
      </c>
      <c r="G39" s="52">
        <f t="shared" si="1"/>
        <v>467203.4500000002</v>
      </c>
    </row>
    <row r="40" spans="1:7" ht="67.5">
      <c r="A40" s="53" t="s">
        <v>67</v>
      </c>
      <c r="B40" s="49">
        <v>10</v>
      </c>
      <c r="C40" s="56" t="s">
        <v>68</v>
      </c>
      <c r="D40" s="55" t="str">
        <f t="shared" si="0"/>
        <v>000 1 06 06013 10 0000 110</v>
      </c>
      <c r="E40" s="52">
        <v>1943900</v>
      </c>
      <c r="F40" s="52">
        <v>2411103.45</v>
      </c>
      <c r="G40" s="52">
        <f t="shared" si="1"/>
        <v>467203.4500000002</v>
      </c>
    </row>
    <row r="41" spans="1:7" ht="45">
      <c r="A41" s="53" t="s">
        <v>69</v>
      </c>
      <c r="B41" s="49">
        <v>10</v>
      </c>
      <c r="C41" s="56" t="s">
        <v>70</v>
      </c>
      <c r="D41" s="55" t="str">
        <f t="shared" si="0"/>
        <v>000 1 06 06020 00 0000 110</v>
      </c>
      <c r="E41" s="52">
        <v>193000</v>
      </c>
      <c r="F41" s="52">
        <v>59124.42</v>
      </c>
      <c r="G41" s="52">
        <f t="shared" si="1"/>
        <v>-133875.58000000002</v>
      </c>
    </row>
    <row r="42" spans="1:7" ht="67.5">
      <c r="A42" s="53" t="s">
        <v>71</v>
      </c>
      <c r="B42" s="49">
        <v>10</v>
      </c>
      <c r="C42" s="56" t="s">
        <v>72</v>
      </c>
      <c r="D42" s="55" t="str">
        <f t="shared" si="0"/>
        <v>000 1 06 06023 10 0000 110</v>
      </c>
      <c r="E42" s="52">
        <v>193000</v>
      </c>
      <c r="F42" s="52">
        <v>59124.42</v>
      </c>
      <c r="G42" s="52">
        <f t="shared" si="1"/>
        <v>-133875.58000000002</v>
      </c>
    </row>
    <row r="43" spans="1:7" ht="12.75">
      <c r="A43" s="53" t="s">
        <v>73</v>
      </c>
      <c r="B43" s="49">
        <v>10</v>
      </c>
      <c r="C43" s="56" t="s">
        <v>74</v>
      </c>
      <c r="D43" s="55" t="str">
        <f t="shared" si="0"/>
        <v>000 1 08 00000 00 0000 000</v>
      </c>
      <c r="E43" s="52">
        <v>55500</v>
      </c>
      <c r="F43" s="52">
        <v>64380</v>
      </c>
      <c r="G43" s="52">
        <f t="shared" si="1"/>
        <v>8880</v>
      </c>
    </row>
    <row r="44" spans="1:7" ht="45">
      <c r="A44" s="53" t="s">
        <v>75</v>
      </c>
      <c r="B44" s="49">
        <v>10</v>
      </c>
      <c r="C44" s="56" t="s">
        <v>76</v>
      </c>
      <c r="D44" s="55" t="str">
        <f t="shared" si="0"/>
        <v>000 1 08 04000 01 0000 110</v>
      </c>
      <c r="E44" s="52">
        <v>55500</v>
      </c>
      <c r="F44" s="52">
        <v>64380</v>
      </c>
      <c r="G44" s="52">
        <f t="shared" si="1"/>
        <v>8880</v>
      </c>
    </row>
    <row r="45" spans="1:7" ht="78.75">
      <c r="A45" s="53" t="s">
        <v>77</v>
      </c>
      <c r="B45" s="49">
        <v>10</v>
      </c>
      <c r="C45" s="56" t="s">
        <v>78</v>
      </c>
      <c r="D45" s="55" t="str">
        <f t="shared" si="0"/>
        <v>000 1 08 04020 01 0000 110</v>
      </c>
      <c r="E45" s="52">
        <v>55500</v>
      </c>
      <c r="F45" s="52">
        <v>64380</v>
      </c>
      <c r="G45" s="52">
        <f t="shared" si="1"/>
        <v>8880</v>
      </c>
    </row>
    <row r="46" spans="1:7" ht="33.75">
      <c r="A46" s="53" t="s">
        <v>79</v>
      </c>
      <c r="B46" s="49">
        <v>10</v>
      </c>
      <c r="C46" s="56" t="s">
        <v>80</v>
      </c>
      <c r="D46" s="55" t="str">
        <f t="shared" si="0"/>
        <v>000 1 09 00000 00 0000 000</v>
      </c>
      <c r="E46" s="52"/>
      <c r="F46" s="52">
        <v>31193.13</v>
      </c>
      <c r="G46" s="52">
        <f t="shared" si="1"/>
        <v>31193.13</v>
      </c>
    </row>
    <row r="47" spans="1:7" ht="12.75">
      <c r="A47" s="53" t="s">
        <v>81</v>
      </c>
      <c r="B47" s="49">
        <v>10</v>
      </c>
      <c r="C47" s="56" t="s">
        <v>82</v>
      </c>
      <c r="D47" s="55" t="str">
        <f t="shared" si="0"/>
        <v>000 1 09 04000 00 0000 110</v>
      </c>
      <c r="E47" s="52"/>
      <c r="F47" s="52">
        <v>31193.13</v>
      </c>
      <c r="G47" s="52">
        <f t="shared" si="1"/>
        <v>31193.13</v>
      </c>
    </row>
    <row r="48" spans="1:7" ht="22.5">
      <c r="A48" s="53" t="s">
        <v>83</v>
      </c>
      <c r="B48" s="49">
        <v>10</v>
      </c>
      <c r="C48" s="56" t="s">
        <v>84</v>
      </c>
      <c r="D48" s="55" t="str">
        <f aca="true" t="shared" si="2" ref="D48:D79">IF(LEFT(C48,5)="000 8","X",C48)</f>
        <v>000 1 09 04050 00 0000 110</v>
      </c>
      <c r="E48" s="52"/>
      <c r="F48" s="52">
        <v>31193.13</v>
      </c>
      <c r="G48" s="52">
        <f t="shared" si="1"/>
        <v>31193.13</v>
      </c>
    </row>
    <row r="49" spans="1:7" ht="33.75">
      <c r="A49" s="53" t="s">
        <v>85</v>
      </c>
      <c r="B49" s="49">
        <v>10</v>
      </c>
      <c r="C49" s="56" t="s">
        <v>86</v>
      </c>
      <c r="D49" s="55" t="str">
        <f t="shared" si="2"/>
        <v>000 1 09 04050 10 0000 110</v>
      </c>
      <c r="E49" s="52"/>
      <c r="F49" s="52">
        <v>31193.13</v>
      </c>
      <c r="G49" s="52">
        <f t="shared" si="1"/>
        <v>31193.13</v>
      </c>
    </row>
    <row r="50" spans="1:7" ht="33.75">
      <c r="A50" s="53" t="s">
        <v>87</v>
      </c>
      <c r="B50" s="49">
        <v>10</v>
      </c>
      <c r="C50" s="56" t="s">
        <v>88</v>
      </c>
      <c r="D50" s="55" t="str">
        <f t="shared" si="2"/>
        <v>000 1 11 00000 00 0000 000</v>
      </c>
      <c r="E50" s="52">
        <v>734500</v>
      </c>
      <c r="F50" s="52">
        <v>570188.1</v>
      </c>
      <c r="G50" s="52">
        <f t="shared" si="1"/>
        <v>-164311.90000000002</v>
      </c>
    </row>
    <row r="51" spans="1:7" ht="78.75">
      <c r="A51" s="53" t="s">
        <v>89</v>
      </c>
      <c r="B51" s="49">
        <v>10</v>
      </c>
      <c r="C51" s="56" t="s">
        <v>90</v>
      </c>
      <c r="D51" s="55" t="str">
        <f t="shared" si="2"/>
        <v>000 1 11 05000 00 0000 120</v>
      </c>
      <c r="E51" s="52">
        <v>731900</v>
      </c>
      <c r="F51" s="52">
        <v>569236.71</v>
      </c>
      <c r="G51" s="52">
        <f t="shared" si="1"/>
        <v>-162663.29000000004</v>
      </c>
    </row>
    <row r="52" spans="1:7" ht="67.5">
      <c r="A52" s="53" t="s">
        <v>91</v>
      </c>
      <c r="B52" s="49">
        <v>10</v>
      </c>
      <c r="C52" s="56" t="s">
        <v>92</v>
      </c>
      <c r="D52" s="55" t="str">
        <f t="shared" si="2"/>
        <v>000 1 11 05010 00 0000 120</v>
      </c>
      <c r="E52" s="52">
        <v>694000</v>
      </c>
      <c r="F52" s="52">
        <v>512082.69</v>
      </c>
      <c r="G52" s="52">
        <f t="shared" si="1"/>
        <v>-181917.31</v>
      </c>
    </row>
    <row r="53" spans="1:7" ht="78.75">
      <c r="A53" s="53" t="s">
        <v>93</v>
      </c>
      <c r="B53" s="49">
        <v>10</v>
      </c>
      <c r="C53" s="56" t="s">
        <v>94</v>
      </c>
      <c r="D53" s="55" t="str">
        <f t="shared" si="2"/>
        <v>000 1 11 05010 10 0000 120</v>
      </c>
      <c r="E53" s="52">
        <v>694000</v>
      </c>
      <c r="F53" s="52">
        <v>512082.69</v>
      </c>
      <c r="G53" s="52">
        <f t="shared" si="1"/>
        <v>-181917.31</v>
      </c>
    </row>
    <row r="54" spans="1:7" ht="78.75">
      <c r="A54" s="53" t="s">
        <v>95</v>
      </c>
      <c r="B54" s="49">
        <v>10</v>
      </c>
      <c r="C54" s="56" t="s">
        <v>96</v>
      </c>
      <c r="D54" s="55" t="str">
        <f t="shared" si="2"/>
        <v>000 1 11 05020 00 0000 120</v>
      </c>
      <c r="E54" s="52">
        <v>37900</v>
      </c>
      <c r="F54" s="52">
        <v>50323.07</v>
      </c>
      <c r="G54" s="52">
        <f t="shared" si="1"/>
        <v>12423.07</v>
      </c>
    </row>
    <row r="55" spans="1:7" ht="78.75">
      <c r="A55" s="53" t="s">
        <v>97</v>
      </c>
      <c r="B55" s="49">
        <v>10</v>
      </c>
      <c r="C55" s="56" t="s">
        <v>98</v>
      </c>
      <c r="D55" s="55" t="str">
        <f t="shared" si="2"/>
        <v>000 1 11 05025 10 0000 120</v>
      </c>
      <c r="E55" s="52">
        <v>37900</v>
      </c>
      <c r="F55" s="52">
        <v>50323.07</v>
      </c>
      <c r="G55" s="52">
        <f t="shared" si="1"/>
        <v>12423.07</v>
      </c>
    </row>
    <row r="56" spans="1:7" ht="78.75">
      <c r="A56" s="53" t="s">
        <v>99</v>
      </c>
      <c r="B56" s="49">
        <v>10</v>
      </c>
      <c r="C56" s="56" t="s">
        <v>100</v>
      </c>
      <c r="D56" s="55" t="str">
        <f t="shared" si="2"/>
        <v>000 1 11 05030 00 0000 120</v>
      </c>
      <c r="E56" s="52"/>
      <c r="F56" s="52">
        <v>6830.95</v>
      </c>
      <c r="G56" s="52">
        <f t="shared" si="1"/>
        <v>6830.95</v>
      </c>
    </row>
    <row r="57" spans="1:7" ht="67.5">
      <c r="A57" s="53" t="s">
        <v>101</v>
      </c>
      <c r="B57" s="49">
        <v>10</v>
      </c>
      <c r="C57" s="56" t="s">
        <v>102</v>
      </c>
      <c r="D57" s="55" t="str">
        <f t="shared" si="2"/>
        <v>000 1 11 05035 10 0000 120</v>
      </c>
      <c r="E57" s="52"/>
      <c r="F57" s="52">
        <v>6830.95</v>
      </c>
      <c r="G57" s="52">
        <f t="shared" si="1"/>
        <v>6830.95</v>
      </c>
    </row>
    <row r="58" spans="1:7" ht="78.75">
      <c r="A58" s="53" t="s">
        <v>103</v>
      </c>
      <c r="B58" s="49">
        <v>10</v>
      </c>
      <c r="C58" s="56" t="s">
        <v>104</v>
      </c>
      <c r="D58" s="55" t="str">
        <f t="shared" si="2"/>
        <v>000 1 11 09000 00 0000 120</v>
      </c>
      <c r="E58" s="52">
        <v>2600</v>
      </c>
      <c r="F58" s="52">
        <v>951.39</v>
      </c>
      <c r="G58" s="52">
        <f t="shared" si="1"/>
        <v>-1648.6100000000001</v>
      </c>
    </row>
    <row r="59" spans="1:7" ht="78.75">
      <c r="A59" s="53" t="s">
        <v>105</v>
      </c>
      <c r="B59" s="49">
        <v>10</v>
      </c>
      <c r="C59" s="56" t="s">
        <v>106</v>
      </c>
      <c r="D59" s="55" t="str">
        <f t="shared" si="2"/>
        <v>000 1 11 09040 00 0000 120</v>
      </c>
      <c r="E59" s="52">
        <v>2600</v>
      </c>
      <c r="F59" s="52">
        <v>951.39</v>
      </c>
      <c r="G59" s="52">
        <f t="shared" si="1"/>
        <v>-1648.6100000000001</v>
      </c>
    </row>
    <row r="60" spans="1:7" ht="78.75">
      <c r="A60" s="53" t="s">
        <v>107</v>
      </c>
      <c r="B60" s="49">
        <v>10</v>
      </c>
      <c r="C60" s="56" t="s">
        <v>108</v>
      </c>
      <c r="D60" s="55" t="str">
        <f t="shared" si="2"/>
        <v>000 1 11 09045 10 0000 120</v>
      </c>
      <c r="E60" s="52">
        <v>2600</v>
      </c>
      <c r="F60" s="52">
        <v>951.39</v>
      </c>
      <c r="G60" s="52">
        <f t="shared" si="1"/>
        <v>-1648.6100000000001</v>
      </c>
    </row>
    <row r="61" spans="1:7" ht="22.5">
      <c r="A61" s="53" t="s">
        <v>109</v>
      </c>
      <c r="B61" s="49">
        <v>10</v>
      </c>
      <c r="C61" s="56" t="s">
        <v>110</v>
      </c>
      <c r="D61" s="55" t="str">
        <f t="shared" si="2"/>
        <v>000 1 14 00000 00 0000 000</v>
      </c>
      <c r="E61" s="52">
        <v>860800</v>
      </c>
      <c r="F61" s="52">
        <v>1214853.88</v>
      </c>
      <c r="G61" s="52">
        <f t="shared" si="1"/>
        <v>354053.8799999999</v>
      </c>
    </row>
    <row r="62" spans="1:7" ht="56.25">
      <c r="A62" s="53" t="s">
        <v>111</v>
      </c>
      <c r="B62" s="49">
        <v>10</v>
      </c>
      <c r="C62" s="56" t="s">
        <v>112</v>
      </c>
      <c r="D62" s="55" t="str">
        <f t="shared" si="2"/>
        <v>000 1 14 06000 00 0000 430</v>
      </c>
      <c r="E62" s="52">
        <v>860800</v>
      </c>
      <c r="F62" s="52">
        <v>1214853.88</v>
      </c>
      <c r="G62" s="52">
        <f t="shared" si="1"/>
        <v>354053.8799999999</v>
      </c>
    </row>
    <row r="63" spans="1:7" ht="33.75">
      <c r="A63" s="53" t="s">
        <v>113</v>
      </c>
      <c r="B63" s="49">
        <v>10</v>
      </c>
      <c r="C63" s="56" t="s">
        <v>114</v>
      </c>
      <c r="D63" s="55" t="str">
        <f t="shared" si="2"/>
        <v>000 1 14 06010 00 0000 430</v>
      </c>
      <c r="E63" s="52">
        <v>860800</v>
      </c>
      <c r="F63" s="52">
        <v>1214853.88</v>
      </c>
      <c r="G63" s="52">
        <f t="shared" si="1"/>
        <v>354053.8799999999</v>
      </c>
    </row>
    <row r="64" spans="1:7" ht="45">
      <c r="A64" s="53" t="s">
        <v>115</v>
      </c>
      <c r="B64" s="49">
        <v>10</v>
      </c>
      <c r="C64" s="56" t="s">
        <v>116</v>
      </c>
      <c r="D64" s="55" t="str">
        <f t="shared" si="2"/>
        <v>000 1 14 06014 10 0000 430</v>
      </c>
      <c r="E64" s="52">
        <v>860800</v>
      </c>
      <c r="F64" s="52">
        <v>1214853.88</v>
      </c>
      <c r="G64" s="52">
        <f t="shared" si="1"/>
        <v>354053.8799999999</v>
      </c>
    </row>
    <row r="65" spans="1:7" ht="12.75">
      <c r="A65" s="53" t="s">
        <v>117</v>
      </c>
      <c r="B65" s="49">
        <v>10</v>
      </c>
      <c r="C65" s="56" t="s">
        <v>118</v>
      </c>
      <c r="D65" s="55" t="str">
        <f t="shared" si="2"/>
        <v>000 1 16 00000 00 0000 000</v>
      </c>
      <c r="E65" s="52"/>
      <c r="F65" s="52">
        <v>2530.91</v>
      </c>
      <c r="G65" s="52">
        <f t="shared" si="1"/>
        <v>2530.91</v>
      </c>
    </row>
    <row r="66" spans="1:7" ht="33.75">
      <c r="A66" s="53" t="s">
        <v>119</v>
      </c>
      <c r="B66" s="49">
        <v>10</v>
      </c>
      <c r="C66" s="56" t="s">
        <v>120</v>
      </c>
      <c r="D66" s="55" t="str">
        <f t="shared" si="2"/>
        <v>000 1 16 18000 00 0000 140</v>
      </c>
      <c r="E66" s="52"/>
      <c r="F66" s="52">
        <v>2530.91</v>
      </c>
      <c r="G66" s="52">
        <f t="shared" si="1"/>
        <v>2530.91</v>
      </c>
    </row>
    <row r="67" spans="1:7" ht="33.75">
      <c r="A67" s="53" t="s">
        <v>121</v>
      </c>
      <c r="B67" s="49">
        <v>10</v>
      </c>
      <c r="C67" s="56" t="s">
        <v>122</v>
      </c>
      <c r="D67" s="55" t="str">
        <f t="shared" si="2"/>
        <v>000 1 16 18050 10 0000 140</v>
      </c>
      <c r="E67" s="52"/>
      <c r="F67" s="52">
        <v>2530.91</v>
      </c>
      <c r="G67" s="52">
        <f t="shared" si="1"/>
        <v>2530.91</v>
      </c>
    </row>
    <row r="68" spans="1:7" ht="12.75">
      <c r="A68" s="53" t="s">
        <v>123</v>
      </c>
      <c r="B68" s="49">
        <v>10</v>
      </c>
      <c r="C68" s="56" t="s">
        <v>124</v>
      </c>
      <c r="D68" s="55" t="str">
        <f t="shared" si="2"/>
        <v>000 1 17 00000 00 0000 000</v>
      </c>
      <c r="E68" s="52"/>
      <c r="F68" s="52">
        <v>3173.81</v>
      </c>
      <c r="G68" s="52">
        <f t="shared" si="1"/>
        <v>3173.81</v>
      </c>
    </row>
    <row r="69" spans="1:7" ht="12.75">
      <c r="A69" s="53" t="s">
        <v>125</v>
      </c>
      <c r="B69" s="49">
        <v>10</v>
      </c>
      <c r="C69" s="56" t="s">
        <v>126</v>
      </c>
      <c r="D69" s="55" t="str">
        <f t="shared" si="2"/>
        <v>000 1 17 01000 00 0000 180</v>
      </c>
      <c r="E69" s="52"/>
      <c r="F69" s="52">
        <v>100</v>
      </c>
      <c r="G69" s="52">
        <f t="shared" si="1"/>
        <v>100</v>
      </c>
    </row>
    <row r="70" spans="1:7" ht="22.5">
      <c r="A70" s="53" t="s">
        <v>127</v>
      </c>
      <c r="B70" s="49">
        <v>10</v>
      </c>
      <c r="C70" s="56" t="s">
        <v>128</v>
      </c>
      <c r="D70" s="55" t="str">
        <f t="shared" si="2"/>
        <v>000 1 17 01050 10 0000 180</v>
      </c>
      <c r="E70" s="52"/>
      <c r="F70" s="52">
        <v>100</v>
      </c>
      <c r="G70" s="52">
        <f t="shared" si="1"/>
        <v>100</v>
      </c>
    </row>
    <row r="71" spans="1:7" ht="12.75">
      <c r="A71" s="53" t="s">
        <v>129</v>
      </c>
      <c r="B71" s="49">
        <v>10</v>
      </c>
      <c r="C71" s="56" t="s">
        <v>130</v>
      </c>
      <c r="D71" s="55" t="str">
        <f t="shared" si="2"/>
        <v>000 1 17 05000 00 0000 180</v>
      </c>
      <c r="E71" s="52"/>
      <c r="F71" s="52">
        <v>3073.81</v>
      </c>
      <c r="G71" s="52">
        <f t="shared" si="1"/>
        <v>3073.81</v>
      </c>
    </row>
    <row r="72" spans="1:7" ht="22.5">
      <c r="A72" s="53" t="s">
        <v>131</v>
      </c>
      <c r="B72" s="49">
        <v>10</v>
      </c>
      <c r="C72" s="56" t="s">
        <v>132</v>
      </c>
      <c r="D72" s="55" t="str">
        <f t="shared" si="2"/>
        <v>000 1 17 05050 10 0000 180</v>
      </c>
      <c r="E72" s="52"/>
      <c r="F72" s="52">
        <v>3073.81</v>
      </c>
      <c r="G72" s="52">
        <f t="shared" si="1"/>
        <v>3073.81</v>
      </c>
    </row>
    <row r="73" spans="1:7" ht="12.75">
      <c r="A73" s="53" t="s">
        <v>133</v>
      </c>
      <c r="B73" s="49">
        <v>10</v>
      </c>
      <c r="C73" s="56" t="s">
        <v>134</v>
      </c>
      <c r="D73" s="55" t="str">
        <f t="shared" si="2"/>
        <v>000 2 00 00000 00 0000 000</v>
      </c>
      <c r="E73" s="52">
        <v>5822603.5</v>
      </c>
      <c r="F73" s="52">
        <v>5498634.5</v>
      </c>
      <c r="G73" s="52">
        <f t="shared" si="1"/>
        <v>-323969</v>
      </c>
    </row>
    <row r="74" spans="1:7" ht="33.75">
      <c r="A74" s="53" t="s">
        <v>135</v>
      </c>
      <c r="B74" s="49">
        <v>10</v>
      </c>
      <c r="C74" s="56" t="s">
        <v>136</v>
      </c>
      <c r="D74" s="55" t="str">
        <f t="shared" si="2"/>
        <v>000 2 02 00000 00 0000 000</v>
      </c>
      <c r="E74" s="52">
        <v>5815336</v>
      </c>
      <c r="F74" s="52">
        <v>5491367</v>
      </c>
      <c r="G74" s="52">
        <f t="shared" si="1"/>
        <v>-323969</v>
      </c>
    </row>
    <row r="75" spans="1:7" ht="22.5">
      <c r="A75" s="53" t="s">
        <v>137</v>
      </c>
      <c r="B75" s="49">
        <v>10</v>
      </c>
      <c r="C75" s="56" t="s">
        <v>138</v>
      </c>
      <c r="D75" s="55" t="str">
        <f t="shared" si="2"/>
        <v>000 2 02 01000 00 0000 151</v>
      </c>
      <c r="E75" s="52">
        <v>2456000</v>
      </c>
      <c r="F75" s="52">
        <v>2250600</v>
      </c>
      <c r="G75" s="52">
        <f t="shared" si="1"/>
        <v>-205400</v>
      </c>
    </row>
    <row r="76" spans="1:7" ht="22.5">
      <c r="A76" s="53" t="s">
        <v>139</v>
      </c>
      <c r="B76" s="49">
        <v>10</v>
      </c>
      <c r="C76" s="56" t="s">
        <v>140</v>
      </c>
      <c r="D76" s="55" t="str">
        <f t="shared" si="2"/>
        <v>000 2 02 01001 00 0000 151</v>
      </c>
      <c r="E76" s="52">
        <v>2456000</v>
      </c>
      <c r="F76" s="52">
        <v>2250600</v>
      </c>
      <c r="G76" s="52">
        <f t="shared" si="1"/>
        <v>-205400</v>
      </c>
    </row>
    <row r="77" spans="1:7" ht="22.5">
      <c r="A77" s="53" t="s">
        <v>141</v>
      </c>
      <c r="B77" s="49">
        <v>10</v>
      </c>
      <c r="C77" s="56" t="s">
        <v>142</v>
      </c>
      <c r="D77" s="55" t="str">
        <f t="shared" si="2"/>
        <v>000 2 02 01001 10 0000 151</v>
      </c>
      <c r="E77" s="52">
        <v>2456000</v>
      </c>
      <c r="F77" s="52">
        <v>2250600</v>
      </c>
      <c r="G77" s="52">
        <f t="shared" si="1"/>
        <v>-205400</v>
      </c>
    </row>
    <row r="78" spans="1:7" ht="22.5">
      <c r="A78" s="53" t="s">
        <v>143</v>
      </c>
      <c r="B78" s="49">
        <v>10</v>
      </c>
      <c r="C78" s="56" t="s">
        <v>144</v>
      </c>
      <c r="D78" s="55" t="str">
        <f t="shared" si="2"/>
        <v>000 2 02 03000 00 0000 151</v>
      </c>
      <c r="E78" s="52">
        <v>138900</v>
      </c>
      <c r="F78" s="52">
        <v>138900</v>
      </c>
      <c r="G78" s="52">
        <f t="shared" si="1"/>
        <v>0</v>
      </c>
    </row>
    <row r="79" spans="1:7" ht="33.75">
      <c r="A79" s="53" t="s">
        <v>145</v>
      </c>
      <c r="B79" s="49">
        <v>10</v>
      </c>
      <c r="C79" s="56" t="s">
        <v>146</v>
      </c>
      <c r="D79" s="55" t="str">
        <f t="shared" si="2"/>
        <v>000 2 02 03015 00 0000 151</v>
      </c>
      <c r="E79" s="52">
        <v>138700</v>
      </c>
      <c r="F79" s="52">
        <v>138700</v>
      </c>
      <c r="G79" s="52">
        <f t="shared" si="1"/>
        <v>0</v>
      </c>
    </row>
    <row r="80" spans="1:7" ht="45">
      <c r="A80" s="53" t="s">
        <v>147</v>
      </c>
      <c r="B80" s="49">
        <v>10</v>
      </c>
      <c r="C80" s="56" t="s">
        <v>148</v>
      </c>
      <c r="D80" s="55" t="str">
        <f aca="true" t="shared" si="3" ref="D80:D88">IF(LEFT(C80,5)="000 8","X",C80)</f>
        <v>000 2 02 03015 10 0000 151</v>
      </c>
      <c r="E80" s="52">
        <v>138700</v>
      </c>
      <c r="F80" s="52">
        <v>138700</v>
      </c>
      <c r="G80" s="52">
        <f t="shared" si="1"/>
        <v>0</v>
      </c>
    </row>
    <row r="81" spans="1:7" ht="33.75">
      <c r="A81" s="53" t="s">
        <v>149</v>
      </c>
      <c r="B81" s="49">
        <v>10</v>
      </c>
      <c r="C81" s="56" t="s">
        <v>150</v>
      </c>
      <c r="D81" s="55" t="str">
        <f t="shared" si="3"/>
        <v>000 2 02 03024 00 0000 151</v>
      </c>
      <c r="E81" s="52">
        <v>200</v>
      </c>
      <c r="F81" s="52">
        <v>200</v>
      </c>
      <c r="G81" s="52">
        <f aca="true" t="shared" si="4" ref="G81:G88">SUM(F81-E81)</f>
        <v>0</v>
      </c>
    </row>
    <row r="82" spans="1:7" ht="33.75">
      <c r="A82" s="53" t="s">
        <v>151</v>
      </c>
      <c r="B82" s="49">
        <v>10</v>
      </c>
      <c r="C82" s="56" t="s">
        <v>152</v>
      </c>
      <c r="D82" s="55" t="str">
        <f t="shared" si="3"/>
        <v>000 2 02 03024 10 0000 151</v>
      </c>
      <c r="E82" s="52">
        <v>200</v>
      </c>
      <c r="F82" s="52">
        <v>200</v>
      </c>
      <c r="G82" s="52">
        <f t="shared" si="4"/>
        <v>0</v>
      </c>
    </row>
    <row r="83" spans="1:7" ht="12.75">
      <c r="A83" s="53" t="s">
        <v>20</v>
      </c>
      <c r="B83" s="49">
        <v>10</v>
      </c>
      <c r="C83" s="56" t="s">
        <v>153</v>
      </c>
      <c r="D83" s="55" t="str">
        <f t="shared" si="3"/>
        <v>000 2 02 04000 00 0000 151</v>
      </c>
      <c r="E83" s="52">
        <v>3220436</v>
      </c>
      <c r="F83" s="52">
        <v>3101867</v>
      </c>
      <c r="G83" s="52">
        <f t="shared" si="4"/>
        <v>-118569</v>
      </c>
    </row>
    <row r="84" spans="1:7" ht="22.5">
      <c r="A84" s="53" t="s">
        <v>154</v>
      </c>
      <c r="B84" s="49">
        <v>10</v>
      </c>
      <c r="C84" s="56" t="s">
        <v>155</v>
      </c>
      <c r="D84" s="55" t="str">
        <f t="shared" si="3"/>
        <v>000 2 02 04999 00 0000 151</v>
      </c>
      <c r="E84" s="52">
        <v>3220436</v>
      </c>
      <c r="F84" s="52">
        <v>3101867</v>
      </c>
      <c r="G84" s="52">
        <f t="shared" si="4"/>
        <v>-118569</v>
      </c>
    </row>
    <row r="85" spans="1:7" ht="22.5">
      <c r="A85" s="53" t="s">
        <v>156</v>
      </c>
      <c r="B85" s="49">
        <v>10</v>
      </c>
      <c r="C85" s="56" t="s">
        <v>157</v>
      </c>
      <c r="D85" s="55" t="str">
        <f t="shared" si="3"/>
        <v>000 2 02 04999 10 0000 151</v>
      </c>
      <c r="E85" s="52">
        <v>3220436</v>
      </c>
      <c r="F85" s="52">
        <v>3101867</v>
      </c>
      <c r="G85" s="52">
        <f t="shared" si="4"/>
        <v>-118569</v>
      </c>
    </row>
    <row r="86" spans="1:7" ht="56.25">
      <c r="A86" s="53" t="s">
        <v>158</v>
      </c>
      <c r="B86" s="49">
        <v>10</v>
      </c>
      <c r="C86" s="56" t="s">
        <v>159</v>
      </c>
      <c r="D86" s="55" t="str">
        <f t="shared" si="3"/>
        <v>000 2 18 00000 00 0000 000</v>
      </c>
      <c r="E86" s="52">
        <v>7267.5</v>
      </c>
      <c r="F86" s="52">
        <v>7267.5</v>
      </c>
      <c r="G86" s="52">
        <f t="shared" si="4"/>
        <v>0</v>
      </c>
    </row>
    <row r="87" spans="1:7" ht="45">
      <c r="A87" s="53" t="s">
        <v>160</v>
      </c>
      <c r="B87" s="49">
        <v>10</v>
      </c>
      <c r="C87" s="56" t="s">
        <v>161</v>
      </c>
      <c r="D87" s="55" t="str">
        <f t="shared" si="3"/>
        <v>000 2 18 05000 10 0000 000</v>
      </c>
      <c r="E87" s="52">
        <v>7267.5</v>
      </c>
      <c r="F87" s="52">
        <v>7267.5</v>
      </c>
      <c r="G87" s="52">
        <f t="shared" si="4"/>
        <v>0</v>
      </c>
    </row>
    <row r="88" spans="1:7" ht="56.25">
      <c r="A88" s="53" t="s">
        <v>162</v>
      </c>
      <c r="B88" s="49">
        <v>10</v>
      </c>
      <c r="C88" s="56" t="s">
        <v>163</v>
      </c>
      <c r="D88" s="55" t="str">
        <f t="shared" si="3"/>
        <v>000 2 18 05030 10 0000 151</v>
      </c>
      <c r="E88" s="52">
        <v>7267.5</v>
      </c>
      <c r="F88" s="52">
        <v>7267.5</v>
      </c>
      <c r="G88" s="52">
        <f t="shared" si="4"/>
        <v>0</v>
      </c>
    </row>
    <row r="89" spans="1:7" ht="12.75">
      <c r="A89" s="54"/>
      <c r="B89" s="50"/>
      <c r="C89" s="50"/>
      <c r="D89" s="57"/>
      <c r="E89" s="46"/>
      <c r="F89" s="47"/>
      <c r="G89" s="47"/>
    </row>
  </sheetData>
  <sheetProtection/>
  <mergeCells count="9">
    <mergeCell ref="G13:G14"/>
    <mergeCell ref="C13:C14"/>
    <mergeCell ref="D13:D14"/>
    <mergeCell ref="E2:E4"/>
    <mergeCell ref="A13:A14"/>
    <mergeCell ref="B13:B14"/>
    <mergeCell ref="B7:E7"/>
    <mergeCell ref="E13:E14"/>
    <mergeCell ref="F13:F14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portrait" paperSize="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32.875" style="0" customWidth="1"/>
    <col min="2" max="2" width="7.625" style="0" customWidth="1"/>
    <col min="3" max="3" width="15.75390625" style="0" hidden="1" customWidth="1"/>
    <col min="4" max="4" width="23.75390625" style="0" customWidth="1"/>
    <col min="5" max="5" width="14.25390625" style="0" customWidth="1"/>
    <col min="6" max="6" width="11.625" style="0" customWidth="1"/>
    <col min="7" max="7" width="15.00390625" style="0" customWidth="1"/>
  </cols>
  <sheetData>
    <row r="1" spans="1:6" ht="12.75">
      <c r="A1" s="29"/>
      <c r="F1" s="67" t="s">
        <v>401</v>
      </c>
    </row>
    <row r="2" spans="2:5" ht="15">
      <c r="B2" s="12"/>
      <c r="C2" s="12"/>
      <c r="D2" s="12" t="s">
        <v>400</v>
      </c>
      <c r="E2" s="3"/>
    </row>
    <row r="3" spans="1:5" ht="12.75">
      <c r="A3" s="11"/>
      <c r="B3" s="11"/>
      <c r="C3" s="11"/>
      <c r="D3" s="11"/>
      <c r="E3" s="8"/>
    </row>
    <row r="4" spans="1:7" s="19" customFormat="1" ht="49.5" customHeight="1">
      <c r="A4" s="62" t="s">
        <v>4</v>
      </c>
      <c r="B4" s="63" t="s">
        <v>0</v>
      </c>
      <c r="C4" s="63" t="s">
        <v>10</v>
      </c>
      <c r="D4" s="64" t="s">
        <v>399</v>
      </c>
      <c r="E4" s="58" t="s">
        <v>12</v>
      </c>
      <c r="F4" s="65" t="s">
        <v>8</v>
      </c>
      <c r="G4" s="66" t="s">
        <v>394</v>
      </c>
    </row>
    <row r="5" spans="1:7" s="19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19" customFormat="1" ht="12.75">
      <c r="A6" s="53" t="s">
        <v>164</v>
      </c>
      <c r="B6" s="49">
        <v>200</v>
      </c>
      <c r="C6" s="56" t="s">
        <v>165</v>
      </c>
      <c r="D6" s="55" t="str">
        <f aca="true" t="shared" si="0" ref="D6:D37">IF(OR(LEFT(C6,5)="000 9",LEFT(C6,5)="000 7"),"X",C6)</f>
        <v>X</v>
      </c>
      <c r="E6" s="52">
        <v>12688312.5</v>
      </c>
      <c r="F6" s="52">
        <v>11430002.97</v>
      </c>
      <c r="G6" s="52">
        <f>SUM(F6-E6)</f>
        <v>-1258309.5299999993</v>
      </c>
    </row>
    <row r="7" spans="1:7" s="19" customFormat="1" ht="12.75">
      <c r="A7" s="53" t="s">
        <v>166</v>
      </c>
      <c r="B7" s="49">
        <v>200</v>
      </c>
      <c r="C7" s="56" t="s">
        <v>167</v>
      </c>
      <c r="D7" s="55" t="str">
        <f t="shared" si="0"/>
        <v>000 0100 0000000 000 000</v>
      </c>
      <c r="E7" s="52">
        <v>3037600</v>
      </c>
      <c r="F7" s="52">
        <v>2634703.16</v>
      </c>
      <c r="G7" s="52">
        <f aca="true" t="shared" si="1" ref="G7:G70">SUM(F7-E7)</f>
        <v>-402896.83999999985</v>
      </c>
    </row>
    <row r="8" spans="1:7" s="19" customFormat="1" ht="12.75">
      <c r="A8" s="53" t="s">
        <v>168</v>
      </c>
      <c r="B8" s="49">
        <v>200</v>
      </c>
      <c r="C8" s="56" t="s">
        <v>169</v>
      </c>
      <c r="D8" s="55" t="str">
        <f t="shared" si="0"/>
        <v>000 0100 0000000 000 200</v>
      </c>
      <c r="E8" s="52">
        <v>2827400</v>
      </c>
      <c r="F8" s="52">
        <v>2460369.44</v>
      </c>
      <c r="G8" s="52">
        <f t="shared" si="1"/>
        <v>-367030.56000000006</v>
      </c>
    </row>
    <row r="9" spans="1:7" s="19" customFormat="1" ht="22.5">
      <c r="A9" s="53" t="s">
        <v>170</v>
      </c>
      <c r="B9" s="49">
        <v>200</v>
      </c>
      <c r="C9" s="56" t="s">
        <v>171</v>
      </c>
      <c r="D9" s="55" t="str">
        <f t="shared" si="0"/>
        <v>000 0100 0000000 000 210</v>
      </c>
      <c r="E9" s="52">
        <v>2320200</v>
      </c>
      <c r="F9" s="52">
        <v>1998324.85</v>
      </c>
      <c r="G9" s="52">
        <f t="shared" si="1"/>
        <v>-321875.1499999999</v>
      </c>
    </row>
    <row r="10" spans="1:7" s="19" customFormat="1" ht="12.75">
      <c r="A10" s="53" t="s">
        <v>172</v>
      </c>
      <c r="B10" s="49">
        <v>200</v>
      </c>
      <c r="C10" s="56" t="s">
        <v>173</v>
      </c>
      <c r="D10" s="55" t="str">
        <f t="shared" si="0"/>
        <v>000 0100 0000000 000 211</v>
      </c>
      <c r="E10" s="52">
        <v>1697300</v>
      </c>
      <c r="F10" s="52">
        <v>1474187.29</v>
      </c>
      <c r="G10" s="52">
        <f t="shared" si="1"/>
        <v>-223112.70999999996</v>
      </c>
    </row>
    <row r="11" spans="1:7" s="19" customFormat="1" ht="12.75">
      <c r="A11" s="53" t="s">
        <v>174</v>
      </c>
      <c r="B11" s="49">
        <v>200</v>
      </c>
      <c r="C11" s="56" t="s">
        <v>175</v>
      </c>
      <c r="D11" s="55" t="str">
        <f t="shared" si="0"/>
        <v>000 0100 0000000 000 212</v>
      </c>
      <c r="E11" s="52">
        <v>85600</v>
      </c>
      <c r="F11" s="52">
        <v>70475</v>
      </c>
      <c r="G11" s="52">
        <f t="shared" si="1"/>
        <v>-15125</v>
      </c>
    </row>
    <row r="12" spans="1:7" s="19" customFormat="1" ht="12.75">
      <c r="A12" s="53" t="s">
        <v>176</v>
      </c>
      <c r="B12" s="49">
        <v>200</v>
      </c>
      <c r="C12" s="56" t="s">
        <v>177</v>
      </c>
      <c r="D12" s="55" t="str">
        <f t="shared" si="0"/>
        <v>000 0100 0000000 000 213</v>
      </c>
      <c r="E12" s="52">
        <v>537300</v>
      </c>
      <c r="F12" s="52">
        <v>453662.56</v>
      </c>
      <c r="G12" s="52">
        <f t="shared" si="1"/>
        <v>-83637.44</v>
      </c>
    </row>
    <row r="13" spans="1:7" s="19" customFormat="1" ht="12.75">
      <c r="A13" s="53" t="s">
        <v>178</v>
      </c>
      <c r="B13" s="49">
        <v>200</v>
      </c>
      <c r="C13" s="56" t="s">
        <v>179</v>
      </c>
      <c r="D13" s="55" t="str">
        <f t="shared" si="0"/>
        <v>000 0100 0000000 000 220</v>
      </c>
      <c r="E13" s="52">
        <v>489000</v>
      </c>
      <c r="F13" s="52">
        <v>444776.78</v>
      </c>
      <c r="G13" s="52">
        <f t="shared" si="1"/>
        <v>-44223.21999999997</v>
      </c>
    </row>
    <row r="14" spans="1:7" s="19" customFormat="1" ht="12.75">
      <c r="A14" s="53" t="s">
        <v>180</v>
      </c>
      <c r="B14" s="49">
        <v>200</v>
      </c>
      <c r="C14" s="56" t="s">
        <v>181</v>
      </c>
      <c r="D14" s="55" t="str">
        <f t="shared" si="0"/>
        <v>000 0100 0000000 000 221</v>
      </c>
      <c r="E14" s="52">
        <v>60600</v>
      </c>
      <c r="F14" s="52">
        <v>60427.37</v>
      </c>
      <c r="G14" s="52">
        <f t="shared" si="1"/>
        <v>-172.62999999999738</v>
      </c>
    </row>
    <row r="15" spans="1:7" s="19" customFormat="1" ht="12.75">
      <c r="A15" s="53" t="s">
        <v>182</v>
      </c>
      <c r="B15" s="49">
        <v>200</v>
      </c>
      <c r="C15" s="56" t="s">
        <v>183</v>
      </c>
      <c r="D15" s="55" t="str">
        <f t="shared" si="0"/>
        <v>000 0100 0000000 000 222</v>
      </c>
      <c r="E15" s="52">
        <v>4600</v>
      </c>
      <c r="F15" s="52">
        <v>1820.2</v>
      </c>
      <c r="G15" s="52">
        <f t="shared" si="1"/>
        <v>-2779.8</v>
      </c>
    </row>
    <row r="16" spans="1:7" s="19" customFormat="1" ht="12.75">
      <c r="A16" s="53" t="s">
        <v>184</v>
      </c>
      <c r="B16" s="49">
        <v>200</v>
      </c>
      <c r="C16" s="56" t="s">
        <v>185</v>
      </c>
      <c r="D16" s="55" t="str">
        <f t="shared" si="0"/>
        <v>000 0100 0000000 000 223</v>
      </c>
      <c r="E16" s="52">
        <v>4400</v>
      </c>
      <c r="F16" s="52">
        <v>641.11</v>
      </c>
      <c r="G16" s="52">
        <f t="shared" si="1"/>
        <v>-3758.89</v>
      </c>
    </row>
    <row r="17" spans="1:7" s="19" customFormat="1" ht="22.5">
      <c r="A17" s="53" t="s">
        <v>186</v>
      </c>
      <c r="B17" s="49">
        <v>200</v>
      </c>
      <c r="C17" s="56" t="s">
        <v>187</v>
      </c>
      <c r="D17" s="55" t="str">
        <f t="shared" si="0"/>
        <v>000 0100 0000000 000 224</v>
      </c>
      <c r="E17" s="52">
        <v>117700</v>
      </c>
      <c r="F17" s="52">
        <v>97236.03</v>
      </c>
      <c r="G17" s="52">
        <f t="shared" si="1"/>
        <v>-20463.97</v>
      </c>
    </row>
    <row r="18" spans="1:7" s="19" customFormat="1" ht="22.5">
      <c r="A18" s="53" t="s">
        <v>188</v>
      </c>
      <c r="B18" s="49">
        <v>200</v>
      </c>
      <c r="C18" s="56" t="s">
        <v>189</v>
      </c>
      <c r="D18" s="55" t="str">
        <f t="shared" si="0"/>
        <v>000 0100 0000000 000 225</v>
      </c>
      <c r="E18" s="52">
        <v>37100</v>
      </c>
      <c r="F18" s="52">
        <v>36985.26</v>
      </c>
      <c r="G18" s="52">
        <f t="shared" si="1"/>
        <v>-114.73999999999796</v>
      </c>
    </row>
    <row r="19" spans="1:7" s="19" customFormat="1" ht="12.75">
      <c r="A19" s="53" t="s">
        <v>190</v>
      </c>
      <c r="B19" s="49">
        <v>200</v>
      </c>
      <c r="C19" s="56" t="s">
        <v>191</v>
      </c>
      <c r="D19" s="55" t="str">
        <f t="shared" si="0"/>
        <v>000 0100 0000000 000 226</v>
      </c>
      <c r="E19" s="52">
        <v>264600</v>
      </c>
      <c r="F19" s="52">
        <v>247666.81</v>
      </c>
      <c r="G19" s="52">
        <f t="shared" si="1"/>
        <v>-16933.190000000002</v>
      </c>
    </row>
    <row r="20" spans="1:7" s="19" customFormat="1" ht="12.75">
      <c r="A20" s="53" t="s">
        <v>192</v>
      </c>
      <c r="B20" s="49">
        <v>200</v>
      </c>
      <c r="C20" s="56" t="s">
        <v>193</v>
      </c>
      <c r="D20" s="55" t="str">
        <f t="shared" si="0"/>
        <v>000 0100 0000000 000 290</v>
      </c>
      <c r="E20" s="52">
        <v>18200</v>
      </c>
      <c r="F20" s="52">
        <v>17267.81</v>
      </c>
      <c r="G20" s="52">
        <f t="shared" si="1"/>
        <v>-932.1899999999987</v>
      </c>
    </row>
    <row r="21" spans="1:7" s="19" customFormat="1" ht="12.75">
      <c r="A21" s="53" t="s">
        <v>194</v>
      </c>
      <c r="B21" s="49">
        <v>200</v>
      </c>
      <c r="C21" s="56" t="s">
        <v>195</v>
      </c>
      <c r="D21" s="55" t="str">
        <f t="shared" si="0"/>
        <v>000 0100 0000000 000 300</v>
      </c>
      <c r="E21" s="52">
        <v>210200</v>
      </c>
      <c r="F21" s="52">
        <v>174333.72</v>
      </c>
      <c r="G21" s="52">
        <f t="shared" si="1"/>
        <v>-35866.28</v>
      </c>
    </row>
    <row r="22" spans="1:7" s="19" customFormat="1" ht="22.5">
      <c r="A22" s="53" t="s">
        <v>196</v>
      </c>
      <c r="B22" s="49">
        <v>200</v>
      </c>
      <c r="C22" s="56" t="s">
        <v>197</v>
      </c>
      <c r="D22" s="55" t="str">
        <f t="shared" si="0"/>
        <v>000 0100 0000000 000 310</v>
      </c>
      <c r="E22" s="52">
        <v>36500</v>
      </c>
      <c r="F22" s="52">
        <v>36422</v>
      </c>
      <c r="G22" s="52">
        <f t="shared" si="1"/>
        <v>-78</v>
      </c>
    </row>
    <row r="23" spans="1:7" s="19" customFormat="1" ht="22.5">
      <c r="A23" s="53" t="s">
        <v>198</v>
      </c>
      <c r="B23" s="49">
        <v>200</v>
      </c>
      <c r="C23" s="56" t="s">
        <v>199</v>
      </c>
      <c r="D23" s="55" t="str">
        <f t="shared" si="0"/>
        <v>000 0100 0000000 000 340</v>
      </c>
      <c r="E23" s="52">
        <v>173700</v>
      </c>
      <c r="F23" s="52">
        <v>137911.72</v>
      </c>
      <c r="G23" s="52">
        <f t="shared" si="1"/>
        <v>-35788.28</v>
      </c>
    </row>
    <row r="24" spans="1:7" s="19" customFormat="1" ht="45">
      <c r="A24" s="53" t="s">
        <v>200</v>
      </c>
      <c r="B24" s="49">
        <v>200</v>
      </c>
      <c r="C24" s="56" t="s">
        <v>201</v>
      </c>
      <c r="D24" s="55" t="str">
        <f t="shared" si="0"/>
        <v>000 0102 0000000 000 000</v>
      </c>
      <c r="E24" s="52">
        <v>697400</v>
      </c>
      <c r="F24" s="52">
        <v>594864.68</v>
      </c>
      <c r="G24" s="52">
        <f t="shared" si="1"/>
        <v>-102535.31999999995</v>
      </c>
    </row>
    <row r="25" spans="1:7" s="19" customFormat="1" ht="12.75">
      <c r="A25" s="53" t="s">
        <v>168</v>
      </c>
      <c r="B25" s="49">
        <v>200</v>
      </c>
      <c r="C25" s="56" t="s">
        <v>202</v>
      </c>
      <c r="D25" s="55" t="str">
        <f t="shared" si="0"/>
        <v>000 0102 0000000 000 200</v>
      </c>
      <c r="E25" s="52">
        <v>697400</v>
      </c>
      <c r="F25" s="52">
        <v>594864.68</v>
      </c>
      <c r="G25" s="52">
        <f t="shared" si="1"/>
        <v>-102535.31999999995</v>
      </c>
    </row>
    <row r="26" spans="1:7" s="19" customFormat="1" ht="22.5">
      <c r="A26" s="53" t="s">
        <v>170</v>
      </c>
      <c r="B26" s="49">
        <v>200</v>
      </c>
      <c r="C26" s="56" t="s">
        <v>203</v>
      </c>
      <c r="D26" s="55" t="str">
        <f t="shared" si="0"/>
        <v>000 0102 0000000 000 210</v>
      </c>
      <c r="E26" s="52">
        <v>697400</v>
      </c>
      <c r="F26" s="52">
        <v>594864.68</v>
      </c>
      <c r="G26" s="52">
        <f t="shared" si="1"/>
        <v>-102535.31999999995</v>
      </c>
    </row>
    <row r="27" spans="1:7" s="19" customFormat="1" ht="12.75">
      <c r="A27" s="53" t="s">
        <v>172</v>
      </c>
      <c r="B27" s="49">
        <v>200</v>
      </c>
      <c r="C27" s="56" t="s">
        <v>204</v>
      </c>
      <c r="D27" s="55" t="str">
        <f t="shared" si="0"/>
        <v>000 0102 0000000 000 211</v>
      </c>
      <c r="E27" s="52">
        <v>505100</v>
      </c>
      <c r="F27" s="52">
        <v>432750.77</v>
      </c>
      <c r="G27" s="52">
        <f t="shared" si="1"/>
        <v>-72349.22999999998</v>
      </c>
    </row>
    <row r="28" spans="1:7" s="19" customFormat="1" ht="12.75">
      <c r="A28" s="53" t="s">
        <v>174</v>
      </c>
      <c r="B28" s="49">
        <v>200</v>
      </c>
      <c r="C28" s="56" t="s">
        <v>205</v>
      </c>
      <c r="D28" s="55" t="str">
        <f t="shared" si="0"/>
        <v>000 0102 0000000 000 212</v>
      </c>
      <c r="E28" s="52">
        <v>19500</v>
      </c>
      <c r="F28" s="52">
        <v>18166</v>
      </c>
      <c r="G28" s="52">
        <f t="shared" si="1"/>
        <v>-1334</v>
      </c>
    </row>
    <row r="29" spans="1:7" s="19" customFormat="1" ht="12.75">
      <c r="A29" s="53" t="s">
        <v>176</v>
      </c>
      <c r="B29" s="49">
        <v>200</v>
      </c>
      <c r="C29" s="56" t="s">
        <v>206</v>
      </c>
      <c r="D29" s="55" t="str">
        <f t="shared" si="0"/>
        <v>000 0102 0000000 000 213</v>
      </c>
      <c r="E29" s="52">
        <v>172800</v>
      </c>
      <c r="F29" s="52">
        <v>143947.91</v>
      </c>
      <c r="G29" s="52">
        <f t="shared" si="1"/>
        <v>-28852.089999999997</v>
      </c>
    </row>
    <row r="30" spans="1:7" s="19" customFormat="1" ht="67.5">
      <c r="A30" s="53" t="s">
        <v>207</v>
      </c>
      <c r="B30" s="49">
        <v>200</v>
      </c>
      <c r="C30" s="56" t="s">
        <v>208</v>
      </c>
      <c r="D30" s="55" t="str">
        <f t="shared" si="0"/>
        <v>000 0104 0000000 000 000</v>
      </c>
      <c r="E30" s="52">
        <v>2181600</v>
      </c>
      <c r="F30" s="52">
        <v>1890167.1</v>
      </c>
      <c r="G30" s="52">
        <f t="shared" si="1"/>
        <v>-291432.8999999999</v>
      </c>
    </row>
    <row r="31" spans="1:7" s="19" customFormat="1" ht="12.75">
      <c r="A31" s="53" t="s">
        <v>168</v>
      </c>
      <c r="B31" s="49">
        <v>200</v>
      </c>
      <c r="C31" s="56" t="s">
        <v>209</v>
      </c>
      <c r="D31" s="55" t="str">
        <f t="shared" si="0"/>
        <v>000 0104 0000000 000 200</v>
      </c>
      <c r="E31" s="52">
        <v>2024400</v>
      </c>
      <c r="F31" s="52">
        <v>1768691.39</v>
      </c>
      <c r="G31" s="52">
        <f t="shared" si="1"/>
        <v>-255708.6100000001</v>
      </c>
    </row>
    <row r="32" spans="1:7" s="19" customFormat="1" ht="22.5">
      <c r="A32" s="53" t="s">
        <v>170</v>
      </c>
      <c r="B32" s="49">
        <v>200</v>
      </c>
      <c r="C32" s="56" t="s">
        <v>210</v>
      </c>
      <c r="D32" s="55" t="str">
        <f t="shared" si="0"/>
        <v>000 0104 0000000 000 210</v>
      </c>
      <c r="E32" s="52">
        <v>1622800</v>
      </c>
      <c r="F32" s="52">
        <v>1403460.17</v>
      </c>
      <c r="G32" s="52">
        <f t="shared" si="1"/>
        <v>-219339.83000000007</v>
      </c>
    </row>
    <row r="33" spans="1:7" s="19" customFormat="1" ht="12.75">
      <c r="A33" s="53" t="s">
        <v>172</v>
      </c>
      <c r="B33" s="49">
        <v>200</v>
      </c>
      <c r="C33" s="56" t="s">
        <v>211</v>
      </c>
      <c r="D33" s="55" t="str">
        <f t="shared" si="0"/>
        <v>000 0104 0000000 000 211</v>
      </c>
      <c r="E33" s="52">
        <v>1192200</v>
      </c>
      <c r="F33" s="52">
        <v>1041436.52</v>
      </c>
      <c r="G33" s="52">
        <f t="shared" si="1"/>
        <v>-150763.47999999998</v>
      </c>
    </row>
    <row r="34" spans="1:7" s="19" customFormat="1" ht="12.75">
      <c r="A34" s="53" t="s">
        <v>174</v>
      </c>
      <c r="B34" s="49">
        <v>200</v>
      </c>
      <c r="C34" s="56" t="s">
        <v>212</v>
      </c>
      <c r="D34" s="55" t="str">
        <f t="shared" si="0"/>
        <v>000 0104 0000000 000 212</v>
      </c>
      <c r="E34" s="52">
        <v>66100</v>
      </c>
      <c r="F34" s="52">
        <v>52309</v>
      </c>
      <c r="G34" s="52">
        <f t="shared" si="1"/>
        <v>-13791</v>
      </c>
    </row>
    <row r="35" spans="1:7" s="19" customFormat="1" ht="12.75">
      <c r="A35" s="53" t="s">
        <v>176</v>
      </c>
      <c r="B35" s="49">
        <v>200</v>
      </c>
      <c r="C35" s="56" t="s">
        <v>213</v>
      </c>
      <c r="D35" s="55" t="str">
        <f t="shared" si="0"/>
        <v>000 0104 0000000 000 213</v>
      </c>
      <c r="E35" s="52">
        <v>364500</v>
      </c>
      <c r="F35" s="52">
        <v>309714.65</v>
      </c>
      <c r="G35" s="52">
        <f t="shared" si="1"/>
        <v>-54785.34999999998</v>
      </c>
    </row>
    <row r="36" spans="1:7" s="19" customFormat="1" ht="12.75">
      <c r="A36" s="53" t="s">
        <v>178</v>
      </c>
      <c r="B36" s="49">
        <v>200</v>
      </c>
      <c r="C36" s="56" t="s">
        <v>214</v>
      </c>
      <c r="D36" s="55" t="str">
        <f t="shared" si="0"/>
        <v>000 0104 0000000 000 220</v>
      </c>
      <c r="E36" s="52">
        <v>396100</v>
      </c>
      <c r="F36" s="52">
        <v>360173.41</v>
      </c>
      <c r="G36" s="52">
        <f t="shared" si="1"/>
        <v>-35926.590000000026</v>
      </c>
    </row>
    <row r="37" spans="1:7" s="19" customFormat="1" ht="12.75">
      <c r="A37" s="53" t="s">
        <v>180</v>
      </c>
      <c r="B37" s="49">
        <v>200</v>
      </c>
      <c r="C37" s="56" t="s">
        <v>215</v>
      </c>
      <c r="D37" s="55" t="str">
        <f t="shared" si="0"/>
        <v>000 0104 0000000 000 221</v>
      </c>
      <c r="E37" s="52">
        <v>60600</v>
      </c>
      <c r="F37" s="52">
        <v>60427.37</v>
      </c>
      <c r="G37" s="52">
        <f t="shared" si="1"/>
        <v>-172.62999999999738</v>
      </c>
    </row>
    <row r="38" spans="1:7" s="19" customFormat="1" ht="12.75">
      <c r="A38" s="53" t="s">
        <v>182</v>
      </c>
      <c r="B38" s="49">
        <v>200</v>
      </c>
      <c r="C38" s="56" t="s">
        <v>216</v>
      </c>
      <c r="D38" s="55" t="str">
        <f aca="true" t="shared" si="2" ref="D38:D69">IF(OR(LEFT(C38,5)="000 9",LEFT(C38,5)="000 7"),"X",C38)</f>
        <v>000 0104 0000000 000 222</v>
      </c>
      <c r="E38" s="52">
        <v>4600</v>
      </c>
      <c r="F38" s="52">
        <v>1820.2</v>
      </c>
      <c r="G38" s="52">
        <f t="shared" si="1"/>
        <v>-2779.8</v>
      </c>
    </row>
    <row r="39" spans="1:7" s="19" customFormat="1" ht="12.75">
      <c r="A39" s="53" t="s">
        <v>184</v>
      </c>
      <c r="B39" s="49">
        <v>200</v>
      </c>
      <c r="C39" s="56" t="s">
        <v>217</v>
      </c>
      <c r="D39" s="55" t="str">
        <f t="shared" si="2"/>
        <v>000 0104 0000000 000 223</v>
      </c>
      <c r="E39" s="52">
        <v>4400</v>
      </c>
      <c r="F39" s="52">
        <v>641.11</v>
      </c>
      <c r="G39" s="52">
        <f t="shared" si="1"/>
        <v>-3758.89</v>
      </c>
    </row>
    <row r="40" spans="1:7" s="19" customFormat="1" ht="22.5">
      <c r="A40" s="53" t="s">
        <v>186</v>
      </c>
      <c r="B40" s="49">
        <v>200</v>
      </c>
      <c r="C40" s="56" t="s">
        <v>218</v>
      </c>
      <c r="D40" s="55" t="str">
        <f t="shared" si="2"/>
        <v>000 0104 0000000 000 224</v>
      </c>
      <c r="E40" s="52">
        <v>117700</v>
      </c>
      <c r="F40" s="52">
        <v>97236.03</v>
      </c>
      <c r="G40" s="52">
        <f t="shared" si="1"/>
        <v>-20463.97</v>
      </c>
    </row>
    <row r="41" spans="1:7" s="19" customFormat="1" ht="22.5">
      <c r="A41" s="53" t="s">
        <v>188</v>
      </c>
      <c r="B41" s="49">
        <v>200</v>
      </c>
      <c r="C41" s="56" t="s">
        <v>219</v>
      </c>
      <c r="D41" s="55" t="str">
        <f t="shared" si="2"/>
        <v>000 0104 0000000 000 225</v>
      </c>
      <c r="E41" s="52">
        <v>18200</v>
      </c>
      <c r="F41" s="52">
        <v>18124.97</v>
      </c>
      <c r="G41" s="52">
        <f t="shared" si="1"/>
        <v>-75.02999999999884</v>
      </c>
    </row>
    <row r="42" spans="1:7" s="19" customFormat="1" ht="12.75">
      <c r="A42" s="53" t="s">
        <v>190</v>
      </c>
      <c r="B42" s="49">
        <v>200</v>
      </c>
      <c r="C42" s="56" t="s">
        <v>220</v>
      </c>
      <c r="D42" s="55" t="str">
        <f t="shared" si="2"/>
        <v>000 0104 0000000 000 226</v>
      </c>
      <c r="E42" s="52">
        <v>190600</v>
      </c>
      <c r="F42" s="52">
        <v>181923.73</v>
      </c>
      <c r="G42" s="52">
        <f t="shared" si="1"/>
        <v>-8676.26999999999</v>
      </c>
    </row>
    <row r="43" spans="1:7" s="19" customFormat="1" ht="12.75">
      <c r="A43" s="53" t="s">
        <v>192</v>
      </c>
      <c r="B43" s="49">
        <v>200</v>
      </c>
      <c r="C43" s="56" t="s">
        <v>221</v>
      </c>
      <c r="D43" s="55" t="str">
        <f t="shared" si="2"/>
        <v>000 0104 0000000 000 290</v>
      </c>
      <c r="E43" s="52">
        <v>5500</v>
      </c>
      <c r="F43" s="52">
        <v>5057.81</v>
      </c>
      <c r="G43" s="52">
        <f t="shared" si="1"/>
        <v>-442.1899999999996</v>
      </c>
    </row>
    <row r="44" spans="1:7" s="19" customFormat="1" ht="12.75">
      <c r="A44" s="53" t="s">
        <v>194</v>
      </c>
      <c r="B44" s="49">
        <v>200</v>
      </c>
      <c r="C44" s="56" t="s">
        <v>222</v>
      </c>
      <c r="D44" s="55" t="str">
        <f t="shared" si="2"/>
        <v>000 0104 0000000 000 300</v>
      </c>
      <c r="E44" s="52">
        <v>157200</v>
      </c>
      <c r="F44" s="52">
        <v>121475.71</v>
      </c>
      <c r="G44" s="52">
        <f t="shared" si="1"/>
        <v>-35724.28999999999</v>
      </c>
    </row>
    <row r="45" spans="1:7" s="19" customFormat="1" ht="22.5">
      <c r="A45" s="53" t="s">
        <v>196</v>
      </c>
      <c r="B45" s="49">
        <v>200</v>
      </c>
      <c r="C45" s="56" t="s">
        <v>223</v>
      </c>
      <c r="D45" s="55" t="str">
        <f t="shared" si="2"/>
        <v>000 0104 0000000 000 310</v>
      </c>
      <c r="E45" s="52">
        <v>25600</v>
      </c>
      <c r="F45" s="52">
        <v>25572</v>
      </c>
      <c r="G45" s="52">
        <f t="shared" si="1"/>
        <v>-28</v>
      </c>
    </row>
    <row r="46" spans="1:7" s="19" customFormat="1" ht="22.5">
      <c r="A46" s="53" t="s">
        <v>198</v>
      </c>
      <c r="B46" s="49">
        <v>200</v>
      </c>
      <c r="C46" s="56" t="s">
        <v>224</v>
      </c>
      <c r="D46" s="55" t="str">
        <f t="shared" si="2"/>
        <v>000 0104 0000000 000 340</v>
      </c>
      <c r="E46" s="52">
        <v>131600</v>
      </c>
      <c r="F46" s="52">
        <v>95903.71</v>
      </c>
      <c r="G46" s="52">
        <f t="shared" si="1"/>
        <v>-35696.28999999999</v>
      </c>
    </row>
    <row r="47" spans="1:7" s="19" customFormat="1" ht="12.75">
      <c r="A47" s="53" t="s">
        <v>225</v>
      </c>
      <c r="B47" s="49">
        <v>200</v>
      </c>
      <c r="C47" s="56" t="s">
        <v>226</v>
      </c>
      <c r="D47" s="55" t="str">
        <f t="shared" si="2"/>
        <v>000 0113 0000000 000 000</v>
      </c>
      <c r="E47" s="52">
        <v>158600</v>
      </c>
      <c r="F47" s="52">
        <v>149671.38</v>
      </c>
      <c r="G47" s="52">
        <f t="shared" si="1"/>
        <v>-8928.619999999995</v>
      </c>
    </row>
    <row r="48" spans="1:7" s="19" customFormat="1" ht="12.75">
      <c r="A48" s="53" t="s">
        <v>168</v>
      </c>
      <c r="B48" s="49">
        <v>200</v>
      </c>
      <c r="C48" s="56" t="s">
        <v>227</v>
      </c>
      <c r="D48" s="55" t="str">
        <f t="shared" si="2"/>
        <v>000 0113 0000000 000 200</v>
      </c>
      <c r="E48" s="52">
        <v>105600</v>
      </c>
      <c r="F48" s="52">
        <v>96813.37</v>
      </c>
      <c r="G48" s="52">
        <f t="shared" si="1"/>
        <v>-8786.630000000005</v>
      </c>
    </row>
    <row r="49" spans="1:7" s="19" customFormat="1" ht="12.75">
      <c r="A49" s="53" t="s">
        <v>178</v>
      </c>
      <c r="B49" s="49">
        <v>200</v>
      </c>
      <c r="C49" s="56" t="s">
        <v>228</v>
      </c>
      <c r="D49" s="55" t="str">
        <f t="shared" si="2"/>
        <v>000 0113 0000000 000 220</v>
      </c>
      <c r="E49" s="52">
        <v>92900</v>
      </c>
      <c r="F49" s="52">
        <v>84603.37</v>
      </c>
      <c r="G49" s="52">
        <f t="shared" si="1"/>
        <v>-8296.630000000005</v>
      </c>
    </row>
    <row r="50" spans="1:7" s="19" customFormat="1" ht="22.5">
      <c r="A50" s="53" t="s">
        <v>188</v>
      </c>
      <c r="B50" s="49">
        <v>200</v>
      </c>
      <c r="C50" s="56" t="s">
        <v>229</v>
      </c>
      <c r="D50" s="55" t="str">
        <f t="shared" si="2"/>
        <v>000 0113 0000000 000 225</v>
      </c>
      <c r="E50" s="52">
        <v>18900</v>
      </c>
      <c r="F50" s="52">
        <v>18860.29</v>
      </c>
      <c r="G50" s="52">
        <f t="shared" si="1"/>
        <v>-39.70999999999913</v>
      </c>
    </row>
    <row r="51" spans="1:7" s="19" customFormat="1" ht="12.75">
      <c r="A51" s="53" t="s">
        <v>190</v>
      </c>
      <c r="B51" s="49">
        <v>200</v>
      </c>
      <c r="C51" s="56" t="s">
        <v>230</v>
      </c>
      <c r="D51" s="55" t="str">
        <f t="shared" si="2"/>
        <v>000 0113 0000000 000 226</v>
      </c>
      <c r="E51" s="52">
        <v>74000</v>
      </c>
      <c r="F51" s="52">
        <v>65743.08</v>
      </c>
      <c r="G51" s="52">
        <f t="shared" si="1"/>
        <v>-8256.919999999998</v>
      </c>
    </row>
    <row r="52" spans="1:7" s="19" customFormat="1" ht="12.75">
      <c r="A52" s="53" t="s">
        <v>192</v>
      </c>
      <c r="B52" s="49">
        <v>200</v>
      </c>
      <c r="C52" s="56" t="s">
        <v>231</v>
      </c>
      <c r="D52" s="55" t="str">
        <f t="shared" si="2"/>
        <v>000 0113 0000000 000 290</v>
      </c>
      <c r="E52" s="52">
        <v>12700</v>
      </c>
      <c r="F52" s="52">
        <v>12210</v>
      </c>
      <c r="G52" s="52">
        <f t="shared" si="1"/>
        <v>-490</v>
      </c>
    </row>
    <row r="53" spans="1:7" s="19" customFormat="1" ht="12.75">
      <c r="A53" s="53" t="s">
        <v>194</v>
      </c>
      <c r="B53" s="49">
        <v>200</v>
      </c>
      <c r="C53" s="56" t="s">
        <v>232</v>
      </c>
      <c r="D53" s="55" t="str">
        <f t="shared" si="2"/>
        <v>000 0113 0000000 000 300</v>
      </c>
      <c r="E53" s="52">
        <v>53000</v>
      </c>
      <c r="F53" s="52">
        <v>52858.01</v>
      </c>
      <c r="G53" s="52">
        <f t="shared" si="1"/>
        <v>-141.98999999999796</v>
      </c>
    </row>
    <row r="54" spans="1:7" s="19" customFormat="1" ht="22.5">
      <c r="A54" s="53" t="s">
        <v>196</v>
      </c>
      <c r="B54" s="49">
        <v>200</v>
      </c>
      <c r="C54" s="56" t="s">
        <v>233</v>
      </c>
      <c r="D54" s="55" t="str">
        <f t="shared" si="2"/>
        <v>000 0113 0000000 000 310</v>
      </c>
      <c r="E54" s="52">
        <v>10900</v>
      </c>
      <c r="F54" s="52">
        <v>10850</v>
      </c>
      <c r="G54" s="52">
        <f t="shared" si="1"/>
        <v>-50</v>
      </c>
    </row>
    <row r="55" spans="1:7" s="19" customFormat="1" ht="22.5">
      <c r="A55" s="53" t="s">
        <v>198</v>
      </c>
      <c r="B55" s="49">
        <v>200</v>
      </c>
      <c r="C55" s="56" t="s">
        <v>234</v>
      </c>
      <c r="D55" s="55" t="str">
        <f t="shared" si="2"/>
        <v>000 0113 0000000 000 340</v>
      </c>
      <c r="E55" s="52">
        <v>42100</v>
      </c>
      <c r="F55" s="52">
        <v>42008.01</v>
      </c>
      <c r="G55" s="52">
        <f t="shared" si="1"/>
        <v>-91.98999999999796</v>
      </c>
    </row>
    <row r="56" spans="1:7" s="19" customFormat="1" ht="12.75">
      <c r="A56" s="53" t="s">
        <v>235</v>
      </c>
      <c r="B56" s="49">
        <v>200</v>
      </c>
      <c r="C56" s="56" t="s">
        <v>236</v>
      </c>
      <c r="D56" s="55" t="str">
        <f t="shared" si="2"/>
        <v>000 0200 0000000 000 000</v>
      </c>
      <c r="E56" s="52">
        <v>138700</v>
      </c>
      <c r="F56" s="52">
        <v>98255.04</v>
      </c>
      <c r="G56" s="52">
        <f t="shared" si="1"/>
        <v>-40444.96000000001</v>
      </c>
    </row>
    <row r="57" spans="1:7" s="19" customFormat="1" ht="12.75">
      <c r="A57" s="53" t="s">
        <v>168</v>
      </c>
      <c r="B57" s="49">
        <v>200</v>
      </c>
      <c r="C57" s="56" t="s">
        <v>237</v>
      </c>
      <c r="D57" s="55" t="str">
        <f t="shared" si="2"/>
        <v>000 0200 0000000 000 200</v>
      </c>
      <c r="E57" s="52">
        <v>117600</v>
      </c>
      <c r="F57" s="52">
        <v>96695.04</v>
      </c>
      <c r="G57" s="52">
        <f t="shared" si="1"/>
        <v>-20904.960000000006</v>
      </c>
    </row>
    <row r="58" spans="1:7" s="19" customFormat="1" ht="22.5">
      <c r="A58" s="53" t="s">
        <v>170</v>
      </c>
      <c r="B58" s="49">
        <v>200</v>
      </c>
      <c r="C58" s="56" t="s">
        <v>238</v>
      </c>
      <c r="D58" s="55" t="str">
        <f t="shared" si="2"/>
        <v>000 0200 0000000 000 210</v>
      </c>
      <c r="E58" s="52">
        <v>117600</v>
      </c>
      <c r="F58" s="52">
        <v>96695.04</v>
      </c>
      <c r="G58" s="52">
        <f t="shared" si="1"/>
        <v>-20904.960000000006</v>
      </c>
    </row>
    <row r="59" spans="1:7" s="19" customFormat="1" ht="12.75">
      <c r="A59" s="53" t="s">
        <v>172</v>
      </c>
      <c r="B59" s="49">
        <v>200</v>
      </c>
      <c r="C59" s="56" t="s">
        <v>239</v>
      </c>
      <c r="D59" s="55" t="str">
        <f t="shared" si="2"/>
        <v>000 0200 0000000 000 211</v>
      </c>
      <c r="E59" s="52">
        <v>88300</v>
      </c>
      <c r="F59" s="52">
        <v>75314.08</v>
      </c>
      <c r="G59" s="52">
        <f t="shared" si="1"/>
        <v>-12985.919999999998</v>
      </c>
    </row>
    <row r="60" spans="1:7" s="19" customFormat="1" ht="12.75">
      <c r="A60" s="53" t="s">
        <v>176</v>
      </c>
      <c r="B60" s="49">
        <v>200</v>
      </c>
      <c r="C60" s="56" t="s">
        <v>240</v>
      </c>
      <c r="D60" s="55" t="str">
        <f t="shared" si="2"/>
        <v>000 0200 0000000 000 213</v>
      </c>
      <c r="E60" s="52">
        <v>29300</v>
      </c>
      <c r="F60" s="52">
        <v>21380.96</v>
      </c>
      <c r="G60" s="52">
        <f t="shared" si="1"/>
        <v>-7919.040000000001</v>
      </c>
    </row>
    <row r="61" spans="1:7" s="19" customFormat="1" ht="12.75">
      <c r="A61" s="53" t="s">
        <v>194</v>
      </c>
      <c r="B61" s="49">
        <v>200</v>
      </c>
      <c r="C61" s="56" t="s">
        <v>241</v>
      </c>
      <c r="D61" s="55" t="str">
        <f t="shared" si="2"/>
        <v>000 0200 0000000 000 300</v>
      </c>
      <c r="E61" s="52">
        <v>21100</v>
      </c>
      <c r="F61" s="52">
        <v>1560</v>
      </c>
      <c r="G61" s="52">
        <f t="shared" si="1"/>
        <v>-19540</v>
      </c>
    </row>
    <row r="62" spans="1:7" s="19" customFormat="1" ht="22.5">
      <c r="A62" s="53" t="s">
        <v>198</v>
      </c>
      <c r="B62" s="49">
        <v>200</v>
      </c>
      <c r="C62" s="56" t="s">
        <v>242</v>
      </c>
      <c r="D62" s="55" t="str">
        <f t="shared" si="2"/>
        <v>000 0200 0000000 000 340</v>
      </c>
      <c r="E62" s="52">
        <v>21100</v>
      </c>
      <c r="F62" s="52">
        <v>1560</v>
      </c>
      <c r="G62" s="52">
        <f t="shared" si="1"/>
        <v>-19540</v>
      </c>
    </row>
    <row r="63" spans="1:7" s="19" customFormat="1" ht="22.5">
      <c r="A63" s="53" t="s">
        <v>243</v>
      </c>
      <c r="B63" s="49">
        <v>200</v>
      </c>
      <c r="C63" s="56" t="s">
        <v>244</v>
      </c>
      <c r="D63" s="55" t="str">
        <f t="shared" si="2"/>
        <v>000 0203 0000000 000 000</v>
      </c>
      <c r="E63" s="52">
        <v>138700</v>
      </c>
      <c r="F63" s="52">
        <v>98255.04</v>
      </c>
      <c r="G63" s="52">
        <f t="shared" si="1"/>
        <v>-40444.96000000001</v>
      </c>
    </row>
    <row r="64" spans="1:7" s="19" customFormat="1" ht="12.75">
      <c r="A64" s="53" t="s">
        <v>168</v>
      </c>
      <c r="B64" s="49">
        <v>200</v>
      </c>
      <c r="C64" s="56" t="s">
        <v>245</v>
      </c>
      <c r="D64" s="55" t="str">
        <f t="shared" si="2"/>
        <v>000 0203 0000000 000 200</v>
      </c>
      <c r="E64" s="52">
        <v>117600</v>
      </c>
      <c r="F64" s="52">
        <v>96695.04</v>
      </c>
      <c r="G64" s="52">
        <f t="shared" si="1"/>
        <v>-20904.960000000006</v>
      </c>
    </row>
    <row r="65" spans="1:7" s="19" customFormat="1" ht="22.5">
      <c r="A65" s="53" t="s">
        <v>170</v>
      </c>
      <c r="B65" s="49">
        <v>200</v>
      </c>
      <c r="C65" s="56" t="s">
        <v>246</v>
      </c>
      <c r="D65" s="55" t="str">
        <f t="shared" si="2"/>
        <v>000 0203 0000000 000 210</v>
      </c>
      <c r="E65" s="52">
        <v>117600</v>
      </c>
      <c r="F65" s="52">
        <v>96695.04</v>
      </c>
      <c r="G65" s="52">
        <f t="shared" si="1"/>
        <v>-20904.960000000006</v>
      </c>
    </row>
    <row r="66" spans="1:7" s="19" customFormat="1" ht="12.75">
      <c r="A66" s="53" t="s">
        <v>172</v>
      </c>
      <c r="B66" s="49">
        <v>200</v>
      </c>
      <c r="C66" s="56" t="s">
        <v>247</v>
      </c>
      <c r="D66" s="55" t="str">
        <f t="shared" si="2"/>
        <v>000 0203 0000000 000 211</v>
      </c>
      <c r="E66" s="52">
        <v>88300</v>
      </c>
      <c r="F66" s="52">
        <v>75314.08</v>
      </c>
      <c r="G66" s="52">
        <f t="shared" si="1"/>
        <v>-12985.919999999998</v>
      </c>
    </row>
    <row r="67" spans="1:7" s="19" customFormat="1" ht="12.75">
      <c r="A67" s="53" t="s">
        <v>176</v>
      </c>
      <c r="B67" s="49">
        <v>200</v>
      </c>
      <c r="C67" s="56" t="s">
        <v>248</v>
      </c>
      <c r="D67" s="55" t="str">
        <f t="shared" si="2"/>
        <v>000 0203 0000000 000 213</v>
      </c>
      <c r="E67" s="52">
        <v>29300</v>
      </c>
      <c r="F67" s="52">
        <v>21380.96</v>
      </c>
      <c r="G67" s="52">
        <f t="shared" si="1"/>
        <v>-7919.040000000001</v>
      </c>
    </row>
    <row r="68" spans="1:7" s="19" customFormat="1" ht="12.75">
      <c r="A68" s="53" t="s">
        <v>194</v>
      </c>
      <c r="B68" s="49">
        <v>200</v>
      </c>
      <c r="C68" s="56" t="s">
        <v>249</v>
      </c>
      <c r="D68" s="55" t="str">
        <f t="shared" si="2"/>
        <v>000 0203 0000000 000 300</v>
      </c>
      <c r="E68" s="52">
        <v>21100</v>
      </c>
      <c r="F68" s="52">
        <v>1560</v>
      </c>
      <c r="G68" s="52">
        <f t="shared" si="1"/>
        <v>-19540</v>
      </c>
    </row>
    <row r="69" spans="1:7" s="19" customFormat="1" ht="22.5">
      <c r="A69" s="53" t="s">
        <v>198</v>
      </c>
      <c r="B69" s="49">
        <v>200</v>
      </c>
      <c r="C69" s="56" t="s">
        <v>250</v>
      </c>
      <c r="D69" s="55" t="str">
        <f t="shared" si="2"/>
        <v>000 0203 0000000 000 340</v>
      </c>
      <c r="E69" s="52">
        <v>21100</v>
      </c>
      <c r="F69" s="52">
        <v>1560</v>
      </c>
      <c r="G69" s="52">
        <f t="shared" si="1"/>
        <v>-19540</v>
      </c>
    </row>
    <row r="70" spans="1:7" s="19" customFormat="1" ht="22.5">
      <c r="A70" s="53" t="s">
        <v>251</v>
      </c>
      <c r="B70" s="49">
        <v>200</v>
      </c>
      <c r="C70" s="56" t="s">
        <v>252</v>
      </c>
      <c r="D70" s="55" t="str">
        <f aca="true" t="shared" si="3" ref="D70:D101">IF(OR(LEFT(C70,5)="000 9",LEFT(C70,5)="000 7"),"X",C70)</f>
        <v>000 0300 0000000 000 000</v>
      </c>
      <c r="E70" s="52">
        <v>273200</v>
      </c>
      <c r="F70" s="52">
        <v>273188</v>
      </c>
      <c r="G70" s="52">
        <f t="shared" si="1"/>
        <v>-12</v>
      </c>
    </row>
    <row r="71" spans="1:7" s="19" customFormat="1" ht="12.75">
      <c r="A71" s="53" t="s">
        <v>168</v>
      </c>
      <c r="B71" s="49">
        <v>200</v>
      </c>
      <c r="C71" s="56" t="s">
        <v>253</v>
      </c>
      <c r="D71" s="55" t="str">
        <f t="shared" si="3"/>
        <v>000 0300 0000000 000 200</v>
      </c>
      <c r="E71" s="52">
        <v>240200</v>
      </c>
      <c r="F71" s="52">
        <v>240200</v>
      </c>
      <c r="G71" s="52">
        <f aca="true" t="shared" si="4" ref="G71:G134">SUM(F71-E71)</f>
        <v>0</v>
      </c>
    </row>
    <row r="72" spans="1:7" s="19" customFormat="1" ht="12.75">
      <c r="A72" s="53" t="s">
        <v>254</v>
      </c>
      <c r="B72" s="49">
        <v>200</v>
      </c>
      <c r="C72" s="56" t="s">
        <v>255</v>
      </c>
      <c r="D72" s="55" t="str">
        <f t="shared" si="3"/>
        <v>000 0300 0000000 000 250</v>
      </c>
      <c r="E72" s="52">
        <v>240200</v>
      </c>
      <c r="F72" s="52">
        <v>240200</v>
      </c>
      <c r="G72" s="52">
        <f t="shared" si="4"/>
        <v>0</v>
      </c>
    </row>
    <row r="73" spans="1:7" s="19" customFormat="1" ht="33.75">
      <c r="A73" s="53" t="s">
        <v>256</v>
      </c>
      <c r="B73" s="49">
        <v>200</v>
      </c>
      <c r="C73" s="56" t="s">
        <v>257</v>
      </c>
      <c r="D73" s="55" t="str">
        <f t="shared" si="3"/>
        <v>000 0300 0000000 000 251</v>
      </c>
      <c r="E73" s="52">
        <v>240200</v>
      </c>
      <c r="F73" s="52">
        <v>240200</v>
      </c>
      <c r="G73" s="52">
        <f t="shared" si="4"/>
        <v>0</v>
      </c>
    </row>
    <row r="74" spans="1:7" s="19" customFormat="1" ht="12.75">
      <c r="A74" s="53" t="s">
        <v>194</v>
      </c>
      <c r="B74" s="49">
        <v>200</v>
      </c>
      <c r="C74" s="56" t="s">
        <v>258</v>
      </c>
      <c r="D74" s="55" t="str">
        <f t="shared" si="3"/>
        <v>000 0300 0000000 000 300</v>
      </c>
      <c r="E74" s="52">
        <v>33000</v>
      </c>
      <c r="F74" s="52">
        <v>32988</v>
      </c>
      <c r="G74" s="52">
        <f t="shared" si="4"/>
        <v>-12</v>
      </c>
    </row>
    <row r="75" spans="1:7" s="19" customFormat="1" ht="22.5">
      <c r="A75" s="53" t="s">
        <v>196</v>
      </c>
      <c r="B75" s="49">
        <v>200</v>
      </c>
      <c r="C75" s="56" t="s">
        <v>259</v>
      </c>
      <c r="D75" s="55" t="str">
        <f t="shared" si="3"/>
        <v>000 0300 0000000 000 310</v>
      </c>
      <c r="E75" s="52">
        <v>33000</v>
      </c>
      <c r="F75" s="52">
        <v>32988</v>
      </c>
      <c r="G75" s="52">
        <f t="shared" si="4"/>
        <v>-12</v>
      </c>
    </row>
    <row r="76" spans="1:7" s="19" customFormat="1" ht="45">
      <c r="A76" s="53" t="s">
        <v>260</v>
      </c>
      <c r="B76" s="49">
        <v>200</v>
      </c>
      <c r="C76" s="56" t="s">
        <v>261</v>
      </c>
      <c r="D76" s="55" t="str">
        <f t="shared" si="3"/>
        <v>000 0309 0000000 000 000</v>
      </c>
      <c r="E76" s="52">
        <v>273200</v>
      </c>
      <c r="F76" s="52">
        <v>273188</v>
      </c>
      <c r="G76" s="52">
        <f t="shared" si="4"/>
        <v>-12</v>
      </c>
    </row>
    <row r="77" spans="1:7" s="19" customFormat="1" ht="12.75">
      <c r="A77" s="53" t="s">
        <v>168</v>
      </c>
      <c r="B77" s="49">
        <v>200</v>
      </c>
      <c r="C77" s="56" t="s">
        <v>262</v>
      </c>
      <c r="D77" s="55" t="str">
        <f t="shared" si="3"/>
        <v>000 0309 0000000 000 200</v>
      </c>
      <c r="E77" s="52">
        <v>240200</v>
      </c>
      <c r="F77" s="52">
        <v>240200</v>
      </c>
      <c r="G77" s="52">
        <f t="shared" si="4"/>
        <v>0</v>
      </c>
    </row>
    <row r="78" spans="1:7" s="19" customFormat="1" ht="12.75">
      <c r="A78" s="53" t="s">
        <v>254</v>
      </c>
      <c r="B78" s="49">
        <v>200</v>
      </c>
      <c r="C78" s="56" t="s">
        <v>263</v>
      </c>
      <c r="D78" s="55" t="str">
        <f t="shared" si="3"/>
        <v>000 0309 0000000 000 250</v>
      </c>
      <c r="E78" s="52">
        <v>240200</v>
      </c>
      <c r="F78" s="52">
        <v>240200</v>
      </c>
      <c r="G78" s="52">
        <f t="shared" si="4"/>
        <v>0</v>
      </c>
    </row>
    <row r="79" spans="1:7" s="19" customFormat="1" ht="33.75">
      <c r="A79" s="53" t="s">
        <v>256</v>
      </c>
      <c r="B79" s="49">
        <v>200</v>
      </c>
      <c r="C79" s="56" t="s">
        <v>264</v>
      </c>
      <c r="D79" s="55" t="str">
        <f t="shared" si="3"/>
        <v>000 0309 0000000 000 251</v>
      </c>
      <c r="E79" s="52">
        <v>240200</v>
      </c>
      <c r="F79" s="52">
        <v>240200</v>
      </c>
      <c r="G79" s="52">
        <f t="shared" si="4"/>
        <v>0</v>
      </c>
    </row>
    <row r="80" spans="1:7" s="19" customFormat="1" ht="12.75">
      <c r="A80" s="53" t="s">
        <v>194</v>
      </c>
      <c r="B80" s="49">
        <v>200</v>
      </c>
      <c r="C80" s="56" t="s">
        <v>265</v>
      </c>
      <c r="D80" s="55" t="str">
        <f t="shared" si="3"/>
        <v>000 0309 0000000 000 300</v>
      </c>
      <c r="E80" s="52">
        <v>33000</v>
      </c>
      <c r="F80" s="52">
        <v>32988</v>
      </c>
      <c r="G80" s="52">
        <f t="shared" si="4"/>
        <v>-12</v>
      </c>
    </row>
    <row r="81" spans="1:7" s="19" customFormat="1" ht="22.5">
      <c r="A81" s="53" t="s">
        <v>196</v>
      </c>
      <c r="B81" s="49">
        <v>200</v>
      </c>
      <c r="C81" s="56" t="s">
        <v>266</v>
      </c>
      <c r="D81" s="55" t="str">
        <f t="shared" si="3"/>
        <v>000 0309 0000000 000 310</v>
      </c>
      <c r="E81" s="52">
        <v>33000</v>
      </c>
      <c r="F81" s="52">
        <v>32988</v>
      </c>
      <c r="G81" s="52">
        <f t="shared" si="4"/>
        <v>-12</v>
      </c>
    </row>
    <row r="82" spans="1:7" s="19" customFormat="1" ht="12.75">
      <c r="A82" s="53" t="s">
        <v>267</v>
      </c>
      <c r="B82" s="49">
        <v>200</v>
      </c>
      <c r="C82" s="56" t="s">
        <v>268</v>
      </c>
      <c r="D82" s="55" t="str">
        <f t="shared" si="3"/>
        <v>000 0400 0000000 000 000</v>
      </c>
      <c r="E82" s="52">
        <v>627810</v>
      </c>
      <c r="F82" s="52">
        <v>528291</v>
      </c>
      <c r="G82" s="52">
        <f t="shared" si="4"/>
        <v>-99519</v>
      </c>
    </row>
    <row r="83" spans="1:7" s="19" customFormat="1" ht="12.75">
      <c r="A83" s="53" t="s">
        <v>168</v>
      </c>
      <c r="B83" s="49">
        <v>200</v>
      </c>
      <c r="C83" s="56" t="s">
        <v>269</v>
      </c>
      <c r="D83" s="55" t="str">
        <f t="shared" si="3"/>
        <v>000 0400 0000000 000 200</v>
      </c>
      <c r="E83" s="52">
        <v>627010</v>
      </c>
      <c r="F83" s="52">
        <v>527541</v>
      </c>
      <c r="G83" s="52">
        <f t="shared" si="4"/>
        <v>-99469</v>
      </c>
    </row>
    <row r="84" spans="1:7" s="19" customFormat="1" ht="12.75">
      <c r="A84" s="53" t="s">
        <v>254</v>
      </c>
      <c r="B84" s="49">
        <v>200</v>
      </c>
      <c r="C84" s="56" t="s">
        <v>270</v>
      </c>
      <c r="D84" s="55" t="str">
        <f t="shared" si="3"/>
        <v>000 0400 0000000 000 250</v>
      </c>
      <c r="E84" s="52">
        <v>627010</v>
      </c>
      <c r="F84" s="52">
        <v>527541</v>
      </c>
      <c r="G84" s="52">
        <f t="shared" si="4"/>
        <v>-99469</v>
      </c>
    </row>
    <row r="85" spans="1:7" s="19" customFormat="1" ht="33.75">
      <c r="A85" s="53" t="s">
        <v>256</v>
      </c>
      <c r="B85" s="49">
        <v>200</v>
      </c>
      <c r="C85" s="56" t="s">
        <v>271</v>
      </c>
      <c r="D85" s="55" t="str">
        <f t="shared" si="3"/>
        <v>000 0400 0000000 000 251</v>
      </c>
      <c r="E85" s="52">
        <v>627010</v>
      </c>
      <c r="F85" s="52">
        <v>527541</v>
      </c>
      <c r="G85" s="52">
        <f t="shared" si="4"/>
        <v>-99469</v>
      </c>
    </row>
    <row r="86" spans="1:7" s="19" customFormat="1" ht="12.75">
      <c r="A86" s="53" t="s">
        <v>194</v>
      </c>
      <c r="B86" s="49">
        <v>200</v>
      </c>
      <c r="C86" s="56" t="s">
        <v>272</v>
      </c>
      <c r="D86" s="55" t="str">
        <f t="shared" si="3"/>
        <v>000 0400 0000000 000 300</v>
      </c>
      <c r="E86" s="52">
        <v>800</v>
      </c>
      <c r="F86" s="52">
        <v>750</v>
      </c>
      <c r="G86" s="52">
        <f t="shared" si="4"/>
        <v>-50</v>
      </c>
    </row>
    <row r="87" spans="1:7" s="19" customFormat="1" ht="22.5">
      <c r="A87" s="53" t="s">
        <v>198</v>
      </c>
      <c r="B87" s="49">
        <v>200</v>
      </c>
      <c r="C87" s="56" t="s">
        <v>273</v>
      </c>
      <c r="D87" s="55" t="str">
        <f t="shared" si="3"/>
        <v>000 0400 0000000 000 340</v>
      </c>
      <c r="E87" s="52">
        <v>800</v>
      </c>
      <c r="F87" s="52">
        <v>750</v>
      </c>
      <c r="G87" s="52">
        <f t="shared" si="4"/>
        <v>-50</v>
      </c>
    </row>
    <row r="88" spans="1:7" s="19" customFormat="1" ht="12.75">
      <c r="A88" s="53" t="s">
        <v>274</v>
      </c>
      <c r="B88" s="49">
        <v>200</v>
      </c>
      <c r="C88" s="56" t="s">
        <v>275</v>
      </c>
      <c r="D88" s="55" t="str">
        <f t="shared" si="3"/>
        <v>000 0406 0000000 000 000</v>
      </c>
      <c r="E88" s="52">
        <v>800</v>
      </c>
      <c r="F88" s="52">
        <v>750</v>
      </c>
      <c r="G88" s="52">
        <f t="shared" si="4"/>
        <v>-50</v>
      </c>
    </row>
    <row r="89" spans="1:7" s="19" customFormat="1" ht="12.75">
      <c r="A89" s="53" t="s">
        <v>194</v>
      </c>
      <c r="B89" s="49">
        <v>200</v>
      </c>
      <c r="C89" s="56" t="s">
        <v>276</v>
      </c>
      <c r="D89" s="55" t="str">
        <f t="shared" si="3"/>
        <v>000 0406 0000000 000 300</v>
      </c>
      <c r="E89" s="52">
        <v>800</v>
      </c>
      <c r="F89" s="52">
        <v>750</v>
      </c>
      <c r="G89" s="52">
        <f t="shared" si="4"/>
        <v>-50</v>
      </c>
    </row>
    <row r="90" spans="1:7" s="19" customFormat="1" ht="22.5">
      <c r="A90" s="53" t="s">
        <v>198</v>
      </c>
      <c r="B90" s="49">
        <v>200</v>
      </c>
      <c r="C90" s="56" t="s">
        <v>277</v>
      </c>
      <c r="D90" s="55" t="str">
        <f t="shared" si="3"/>
        <v>000 0406 0000000 000 340</v>
      </c>
      <c r="E90" s="52">
        <v>800</v>
      </c>
      <c r="F90" s="52">
        <v>750</v>
      </c>
      <c r="G90" s="52">
        <f t="shared" si="4"/>
        <v>-50</v>
      </c>
    </row>
    <row r="91" spans="1:7" s="19" customFormat="1" ht="22.5">
      <c r="A91" s="53" t="s">
        <v>278</v>
      </c>
      <c r="B91" s="49">
        <v>200</v>
      </c>
      <c r="C91" s="56" t="s">
        <v>279</v>
      </c>
      <c r="D91" s="55" t="str">
        <f t="shared" si="3"/>
        <v>000 0412 0000000 000 000</v>
      </c>
      <c r="E91" s="52">
        <v>627010</v>
      </c>
      <c r="F91" s="52">
        <v>527541</v>
      </c>
      <c r="G91" s="52">
        <f t="shared" si="4"/>
        <v>-99469</v>
      </c>
    </row>
    <row r="92" spans="1:7" s="19" customFormat="1" ht="12.75">
      <c r="A92" s="53" t="s">
        <v>168</v>
      </c>
      <c r="B92" s="49">
        <v>200</v>
      </c>
      <c r="C92" s="56" t="s">
        <v>280</v>
      </c>
      <c r="D92" s="55" t="str">
        <f t="shared" si="3"/>
        <v>000 0412 0000000 000 200</v>
      </c>
      <c r="E92" s="52">
        <v>627010</v>
      </c>
      <c r="F92" s="52">
        <v>527541</v>
      </c>
      <c r="G92" s="52">
        <f t="shared" si="4"/>
        <v>-99469</v>
      </c>
    </row>
    <row r="93" spans="1:7" s="19" customFormat="1" ht="12.75">
      <c r="A93" s="53" t="s">
        <v>254</v>
      </c>
      <c r="B93" s="49">
        <v>200</v>
      </c>
      <c r="C93" s="56" t="s">
        <v>281</v>
      </c>
      <c r="D93" s="55" t="str">
        <f t="shared" si="3"/>
        <v>000 0412 0000000 000 250</v>
      </c>
      <c r="E93" s="52">
        <v>627010</v>
      </c>
      <c r="F93" s="52">
        <v>527541</v>
      </c>
      <c r="G93" s="52">
        <f t="shared" si="4"/>
        <v>-99469</v>
      </c>
    </row>
    <row r="94" spans="1:7" s="19" customFormat="1" ht="33.75">
      <c r="A94" s="53" t="s">
        <v>256</v>
      </c>
      <c r="B94" s="49">
        <v>200</v>
      </c>
      <c r="C94" s="56" t="s">
        <v>282</v>
      </c>
      <c r="D94" s="55" t="str">
        <f t="shared" si="3"/>
        <v>000 0412 0000000 000 251</v>
      </c>
      <c r="E94" s="52">
        <v>627010</v>
      </c>
      <c r="F94" s="52">
        <v>527541</v>
      </c>
      <c r="G94" s="52">
        <f t="shared" si="4"/>
        <v>-99469</v>
      </c>
    </row>
    <row r="95" spans="1:7" s="19" customFormat="1" ht="12.75">
      <c r="A95" s="53" t="s">
        <v>283</v>
      </c>
      <c r="B95" s="49">
        <v>200</v>
      </c>
      <c r="C95" s="56" t="s">
        <v>284</v>
      </c>
      <c r="D95" s="55" t="str">
        <f t="shared" si="3"/>
        <v>000 0500 0000000 000 000</v>
      </c>
      <c r="E95" s="52">
        <v>4846802.5</v>
      </c>
      <c r="F95" s="52">
        <v>4813278.92</v>
      </c>
      <c r="G95" s="52">
        <f t="shared" si="4"/>
        <v>-33523.580000000075</v>
      </c>
    </row>
    <row r="96" spans="1:7" s="19" customFormat="1" ht="12.75">
      <c r="A96" s="53" t="s">
        <v>168</v>
      </c>
      <c r="B96" s="49">
        <v>200</v>
      </c>
      <c r="C96" s="56" t="s">
        <v>285</v>
      </c>
      <c r="D96" s="55" t="str">
        <f t="shared" si="3"/>
        <v>000 0500 0000000 000 200</v>
      </c>
      <c r="E96" s="52">
        <v>4827302.5</v>
      </c>
      <c r="F96" s="52">
        <v>4793836.51</v>
      </c>
      <c r="G96" s="52">
        <f t="shared" si="4"/>
        <v>-33465.99000000022</v>
      </c>
    </row>
    <row r="97" spans="1:7" s="19" customFormat="1" ht="12.75">
      <c r="A97" s="53" t="s">
        <v>178</v>
      </c>
      <c r="B97" s="49">
        <v>200</v>
      </c>
      <c r="C97" s="56" t="s">
        <v>286</v>
      </c>
      <c r="D97" s="55" t="str">
        <f t="shared" si="3"/>
        <v>000 0500 0000000 000 220</v>
      </c>
      <c r="E97" s="52">
        <v>4687402.5</v>
      </c>
      <c r="F97" s="52">
        <v>4686854.51</v>
      </c>
      <c r="G97" s="52">
        <f t="shared" si="4"/>
        <v>-547.9900000002235</v>
      </c>
    </row>
    <row r="98" spans="1:7" s="19" customFormat="1" ht="12.75">
      <c r="A98" s="53" t="s">
        <v>184</v>
      </c>
      <c r="B98" s="49">
        <v>200</v>
      </c>
      <c r="C98" s="56" t="s">
        <v>287</v>
      </c>
      <c r="D98" s="55" t="str">
        <f t="shared" si="3"/>
        <v>000 0500 0000000 000 223</v>
      </c>
      <c r="E98" s="52">
        <v>776000</v>
      </c>
      <c r="F98" s="52">
        <v>775986.51</v>
      </c>
      <c r="G98" s="52">
        <f t="shared" si="4"/>
        <v>-13.489999999990687</v>
      </c>
    </row>
    <row r="99" spans="1:7" s="19" customFormat="1" ht="22.5">
      <c r="A99" s="53" t="s">
        <v>188</v>
      </c>
      <c r="B99" s="49">
        <v>200</v>
      </c>
      <c r="C99" s="56" t="s">
        <v>288</v>
      </c>
      <c r="D99" s="55" t="str">
        <f t="shared" si="3"/>
        <v>000 0500 0000000 000 225</v>
      </c>
      <c r="E99" s="52">
        <v>3848802.5</v>
      </c>
      <c r="F99" s="52">
        <v>3848308</v>
      </c>
      <c r="G99" s="52">
        <f t="shared" si="4"/>
        <v>-494.5</v>
      </c>
    </row>
    <row r="100" spans="1:7" s="19" customFormat="1" ht="12.75">
      <c r="A100" s="53" t="s">
        <v>190</v>
      </c>
      <c r="B100" s="49">
        <v>200</v>
      </c>
      <c r="C100" s="56" t="s">
        <v>289</v>
      </c>
      <c r="D100" s="55" t="str">
        <f t="shared" si="3"/>
        <v>000 0500 0000000 000 226</v>
      </c>
      <c r="E100" s="52">
        <v>62600</v>
      </c>
      <c r="F100" s="52">
        <v>62560</v>
      </c>
      <c r="G100" s="52">
        <f t="shared" si="4"/>
        <v>-40</v>
      </c>
    </row>
    <row r="101" spans="1:7" s="19" customFormat="1" ht="22.5">
      <c r="A101" s="53" t="s">
        <v>290</v>
      </c>
      <c r="B101" s="49">
        <v>200</v>
      </c>
      <c r="C101" s="56" t="s">
        <v>291</v>
      </c>
      <c r="D101" s="55" t="str">
        <f t="shared" si="3"/>
        <v>000 0500 0000000 000 240</v>
      </c>
      <c r="E101" s="52">
        <v>139900</v>
      </c>
      <c r="F101" s="52">
        <v>106982</v>
      </c>
      <c r="G101" s="52">
        <f t="shared" si="4"/>
        <v>-32918</v>
      </c>
    </row>
    <row r="102" spans="1:7" s="19" customFormat="1" ht="45">
      <c r="A102" s="53" t="s">
        <v>292</v>
      </c>
      <c r="B102" s="49">
        <v>200</v>
      </c>
      <c r="C102" s="56" t="s">
        <v>293</v>
      </c>
      <c r="D102" s="55" t="str">
        <f aca="true" t="shared" si="5" ref="D102:D133">IF(OR(LEFT(C102,5)="000 9",LEFT(C102,5)="000 7"),"X",C102)</f>
        <v>000 0500 0000000 000 242</v>
      </c>
      <c r="E102" s="52">
        <v>139900</v>
      </c>
      <c r="F102" s="52">
        <v>106982</v>
      </c>
      <c r="G102" s="52">
        <f t="shared" si="4"/>
        <v>-32918</v>
      </c>
    </row>
    <row r="103" spans="1:7" s="19" customFormat="1" ht="12.75">
      <c r="A103" s="53" t="s">
        <v>194</v>
      </c>
      <c r="B103" s="49">
        <v>200</v>
      </c>
      <c r="C103" s="56" t="s">
        <v>294</v>
      </c>
      <c r="D103" s="55" t="str">
        <f t="shared" si="5"/>
        <v>000 0500 0000000 000 300</v>
      </c>
      <c r="E103" s="52">
        <v>19500</v>
      </c>
      <c r="F103" s="52">
        <v>19442.41</v>
      </c>
      <c r="G103" s="52">
        <f t="shared" si="4"/>
        <v>-57.590000000000146</v>
      </c>
    </row>
    <row r="104" spans="1:7" s="19" customFormat="1" ht="22.5">
      <c r="A104" s="53" t="s">
        <v>198</v>
      </c>
      <c r="B104" s="49">
        <v>200</v>
      </c>
      <c r="C104" s="56" t="s">
        <v>295</v>
      </c>
      <c r="D104" s="55" t="str">
        <f t="shared" si="5"/>
        <v>000 0500 0000000 000 340</v>
      </c>
      <c r="E104" s="52">
        <v>19500</v>
      </c>
      <c r="F104" s="52">
        <v>19442.41</v>
      </c>
      <c r="G104" s="52">
        <f t="shared" si="4"/>
        <v>-57.590000000000146</v>
      </c>
    </row>
    <row r="105" spans="1:7" s="19" customFormat="1" ht="12.75">
      <c r="A105" s="53" t="s">
        <v>296</v>
      </c>
      <c r="B105" s="49">
        <v>200</v>
      </c>
      <c r="C105" s="56" t="s">
        <v>297</v>
      </c>
      <c r="D105" s="55" t="str">
        <f t="shared" si="5"/>
        <v>000 0502 0000000 000 000</v>
      </c>
      <c r="E105" s="52">
        <v>306400</v>
      </c>
      <c r="F105" s="52">
        <v>273394</v>
      </c>
      <c r="G105" s="52">
        <f t="shared" si="4"/>
        <v>-33006</v>
      </c>
    </row>
    <row r="106" spans="1:7" s="19" customFormat="1" ht="12.75">
      <c r="A106" s="53" t="s">
        <v>168</v>
      </c>
      <c r="B106" s="49">
        <v>200</v>
      </c>
      <c r="C106" s="56" t="s">
        <v>298</v>
      </c>
      <c r="D106" s="55" t="str">
        <f t="shared" si="5"/>
        <v>000 0502 0000000 000 200</v>
      </c>
      <c r="E106" s="52">
        <v>306400</v>
      </c>
      <c r="F106" s="52">
        <v>273394</v>
      </c>
      <c r="G106" s="52">
        <f t="shared" si="4"/>
        <v>-33006</v>
      </c>
    </row>
    <row r="107" spans="1:7" s="19" customFormat="1" ht="12.75">
      <c r="A107" s="53" t="s">
        <v>178</v>
      </c>
      <c r="B107" s="49">
        <v>200</v>
      </c>
      <c r="C107" s="56" t="s">
        <v>299</v>
      </c>
      <c r="D107" s="55" t="str">
        <f t="shared" si="5"/>
        <v>000 0502 0000000 000 220</v>
      </c>
      <c r="E107" s="52">
        <v>166500</v>
      </c>
      <c r="F107" s="52">
        <v>166412</v>
      </c>
      <c r="G107" s="52">
        <f t="shared" si="4"/>
        <v>-88</v>
      </c>
    </row>
    <row r="108" spans="1:7" s="19" customFormat="1" ht="22.5">
      <c r="A108" s="53" t="s">
        <v>188</v>
      </c>
      <c r="B108" s="49">
        <v>200</v>
      </c>
      <c r="C108" s="56" t="s">
        <v>300</v>
      </c>
      <c r="D108" s="55" t="str">
        <f t="shared" si="5"/>
        <v>000 0502 0000000 000 225</v>
      </c>
      <c r="E108" s="52">
        <v>166500</v>
      </c>
      <c r="F108" s="52">
        <v>166412</v>
      </c>
      <c r="G108" s="52">
        <f t="shared" si="4"/>
        <v>-88</v>
      </c>
    </row>
    <row r="109" spans="1:7" s="19" customFormat="1" ht="22.5">
      <c r="A109" s="53" t="s">
        <v>290</v>
      </c>
      <c r="B109" s="49">
        <v>200</v>
      </c>
      <c r="C109" s="56" t="s">
        <v>301</v>
      </c>
      <c r="D109" s="55" t="str">
        <f t="shared" si="5"/>
        <v>000 0502 0000000 000 240</v>
      </c>
      <c r="E109" s="52">
        <v>139900</v>
      </c>
      <c r="F109" s="52">
        <v>106982</v>
      </c>
      <c r="G109" s="52">
        <f t="shared" si="4"/>
        <v>-32918</v>
      </c>
    </row>
    <row r="110" spans="1:7" s="19" customFormat="1" ht="45">
      <c r="A110" s="53" t="s">
        <v>292</v>
      </c>
      <c r="B110" s="49">
        <v>200</v>
      </c>
      <c r="C110" s="56" t="s">
        <v>302</v>
      </c>
      <c r="D110" s="55" t="str">
        <f t="shared" si="5"/>
        <v>000 0502 0000000 000 242</v>
      </c>
      <c r="E110" s="52">
        <v>139900</v>
      </c>
      <c r="F110" s="52">
        <v>106982</v>
      </c>
      <c r="G110" s="52">
        <f t="shared" si="4"/>
        <v>-32918</v>
      </c>
    </row>
    <row r="111" spans="1:7" s="19" customFormat="1" ht="12.75">
      <c r="A111" s="53" t="s">
        <v>303</v>
      </c>
      <c r="B111" s="49">
        <v>200</v>
      </c>
      <c r="C111" s="56" t="s">
        <v>304</v>
      </c>
      <c r="D111" s="55" t="str">
        <f t="shared" si="5"/>
        <v>000 0503 0000000 000 000</v>
      </c>
      <c r="E111" s="52">
        <v>4540402.5</v>
      </c>
      <c r="F111" s="52">
        <v>4539884.92</v>
      </c>
      <c r="G111" s="52">
        <f t="shared" si="4"/>
        <v>-517.5800000000745</v>
      </c>
    </row>
    <row r="112" spans="1:7" s="19" customFormat="1" ht="12.75">
      <c r="A112" s="53" t="s">
        <v>168</v>
      </c>
      <c r="B112" s="49">
        <v>200</v>
      </c>
      <c r="C112" s="56" t="s">
        <v>305</v>
      </c>
      <c r="D112" s="55" t="str">
        <f t="shared" si="5"/>
        <v>000 0503 0000000 000 200</v>
      </c>
      <c r="E112" s="52">
        <v>4520902.5</v>
      </c>
      <c r="F112" s="52">
        <v>4520442.51</v>
      </c>
      <c r="G112" s="52">
        <f t="shared" si="4"/>
        <v>-459.9900000002235</v>
      </c>
    </row>
    <row r="113" spans="1:7" s="19" customFormat="1" ht="12.75">
      <c r="A113" s="53" t="s">
        <v>178</v>
      </c>
      <c r="B113" s="49">
        <v>200</v>
      </c>
      <c r="C113" s="56" t="s">
        <v>306</v>
      </c>
      <c r="D113" s="55" t="str">
        <f t="shared" si="5"/>
        <v>000 0503 0000000 000 220</v>
      </c>
      <c r="E113" s="52">
        <v>4520902.5</v>
      </c>
      <c r="F113" s="52">
        <v>4520442.51</v>
      </c>
      <c r="G113" s="52">
        <f t="shared" si="4"/>
        <v>-459.9900000002235</v>
      </c>
    </row>
    <row r="114" spans="1:7" s="19" customFormat="1" ht="12.75">
      <c r="A114" s="53" t="s">
        <v>184</v>
      </c>
      <c r="B114" s="49">
        <v>200</v>
      </c>
      <c r="C114" s="56" t="s">
        <v>307</v>
      </c>
      <c r="D114" s="55" t="str">
        <f t="shared" si="5"/>
        <v>000 0503 0000000 000 223</v>
      </c>
      <c r="E114" s="52">
        <v>776000</v>
      </c>
      <c r="F114" s="52">
        <v>775986.51</v>
      </c>
      <c r="G114" s="52">
        <f t="shared" si="4"/>
        <v>-13.489999999990687</v>
      </c>
    </row>
    <row r="115" spans="1:7" s="19" customFormat="1" ht="22.5">
      <c r="A115" s="53" t="s">
        <v>188</v>
      </c>
      <c r="B115" s="49">
        <v>200</v>
      </c>
      <c r="C115" s="56" t="s">
        <v>308</v>
      </c>
      <c r="D115" s="55" t="str">
        <f t="shared" si="5"/>
        <v>000 0503 0000000 000 225</v>
      </c>
      <c r="E115" s="52">
        <v>3682302.5</v>
      </c>
      <c r="F115" s="52">
        <v>3681896</v>
      </c>
      <c r="G115" s="52">
        <f t="shared" si="4"/>
        <v>-406.5</v>
      </c>
    </row>
    <row r="116" spans="1:7" s="19" customFormat="1" ht="12.75">
      <c r="A116" s="53" t="s">
        <v>190</v>
      </c>
      <c r="B116" s="49">
        <v>200</v>
      </c>
      <c r="C116" s="56" t="s">
        <v>309</v>
      </c>
      <c r="D116" s="55" t="str">
        <f t="shared" si="5"/>
        <v>000 0503 0000000 000 226</v>
      </c>
      <c r="E116" s="52">
        <v>62600</v>
      </c>
      <c r="F116" s="52">
        <v>62560</v>
      </c>
      <c r="G116" s="52">
        <f t="shared" si="4"/>
        <v>-40</v>
      </c>
    </row>
    <row r="117" spans="1:7" s="19" customFormat="1" ht="12.75">
      <c r="A117" s="53" t="s">
        <v>194</v>
      </c>
      <c r="B117" s="49">
        <v>200</v>
      </c>
      <c r="C117" s="56" t="s">
        <v>310</v>
      </c>
      <c r="D117" s="55" t="str">
        <f t="shared" si="5"/>
        <v>000 0503 0000000 000 300</v>
      </c>
      <c r="E117" s="52">
        <v>19500</v>
      </c>
      <c r="F117" s="52">
        <v>19442.41</v>
      </c>
      <c r="G117" s="52">
        <f t="shared" si="4"/>
        <v>-57.590000000000146</v>
      </c>
    </row>
    <row r="118" spans="1:7" s="19" customFormat="1" ht="22.5">
      <c r="A118" s="53" t="s">
        <v>198</v>
      </c>
      <c r="B118" s="49">
        <v>200</v>
      </c>
      <c r="C118" s="56" t="s">
        <v>311</v>
      </c>
      <c r="D118" s="55" t="str">
        <f t="shared" si="5"/>
        <v>000 0503 0000000 000 340</v>
      </c>
      <c r="E118" s="52">
        <v>19500</v>
      </c>
      <c r="F118" s="52">
        <v>19442.41</v>
      </c>
      <c r="G118" s="52">
        <f t="shared" si="4"/>
        <v>-57.590000000000146</v>
      </c>
    </row>
    <row r="119" spans="1:7" s="19" customFormat="1" ht="12.75">
      <c r="A119" s="53" t="s">
        <v>312</v>
      </c>
      <c r="B119" s="49">
        <v>200</v>
      </c>
      <c r="C119" s="56" t="s">
        <v>313</v>
      </c>
      <c r="D119" s="55" t="str">
        <f t="shared" si="5"/>
        <v>000 0800 0000000 000 000</v>
      </c>
      <c r="E119" s="52">
        <v>3704100</v>
      </c>
      <c r="F119" s="52">
        <v>3026086.85</v>
      </c>
      <c r="G119" s="52">
        <f t="shared" si="4"/>
        <v>-678013.1499999999</v>
      </c>
    </row>
    <row r="120" spans="1:7" s="19" customFormat="1" ht="12.75">
      <c r="A120" s="53" t="s">
        <v>168</v>
      </c>
      <c r="B120" s="49">
        <v>200</v>
      </c>
      <c r="C120" s="56" t="s">
        <v>314</v>
      </c>
      <c r="D120" s="55" t="str">
        <f t="shared" si="5"/>
        <v>000 0800 0000000 000 200</v>
      </c>
      <c r="E120" s="52">
        <v>3049900</v>
      </c>
      <c r="F120" s="52">
        <v>2487801.15</v>
      </c>
      <c r="G120" s="52">
        <f t="shared" si="4"/>
        <v>-562098.8500000001</v>
      </c>
    </row>
    <row r="121" spans="1:7" s="19" customFormat="1" ht="22.5">
      <c r="A121" s="53" t="s">
        <v>170</v>
      </c>
      <c r="B121" s="49">
        <v>200</v>
      </c>
      <c r="C121" s="56" t="s">
        <v>315</v>
      </c>
      <c r="D121" s="55" t="str">
        <f t="shared" si="5"/>
        <v>000 0800 0000000 000 210</v>
      </c>
      <c r="E121" s="52">
        <v>2188500</v>
      </c>
      <c r="F121" s="52">
        <v>1791745.32</v>
      </c>
      <c r="G121" s="52">
        <f t="shared" si="4"/>
        <v>-396754.67999999993</v>
      </c>
    </row>
    <row r="122" spans="1:7" s="19" customFormat="1" ht="12.75">
      <c r="A122" s="53" t="s">
        <v>172</v>
      </c>
      <c r="B122" s="49">
        <v>200</v>
      </c>
      <c r="C122" s="56" t="s">
        <v>316</v>
      </c>
      <c r="D122" s="55" t="str">
        <f t="shared" si="5"/>
        <v>000 0800 0000000 000 211</v>
      </c>
      <c r="E122" s="52">
        <v>1630000</v>
      </c>
      <c r="F122" s="52">
        <v>1334900.72</v>
      </c>
      <c r="G122" s="52">
        <f t="shared" si="4"/>
        <v>-295099.28</v>
      </c>
    </row>
    <row r="123" spans="1:7" s="19" customFormat="1" ht="12.75">
      <c r="A123" s="53" t="s">
        <v>174</v>
      </c>
      <c r="B123" s="49">
        <v>200</v>
      </c>
      <c r="C123" s="56" t="s">
        <v>317</v>
      </c>
      <c r="D123" s="55" t="str">
        <f t="shared" si="5"/>
        <v>000 0800 0000000 000 212</v>
      </c>
      <c r="E123" s="52">
        <v>1100</v>
      </c>
      <c r="F123" s="52">
        <v>1000</v>
      </c>
      <c r="G123" s="52">
        <f t="shared" si="4"/>
        <v>-100</v>
      </c>
    </row>
    <row r="124" spans="1:7" s="19" customFormat="1" ht="12.75">
      <c r="A124" s="53" t="s">
        <v>176</v>
      </c>
      <c r="B124" s="49">
        <v>200</v>
      </c>
      <c r="C124" s="56" t="s">
        <v>318</v>
      </c>
      <c r="D124" s="55" t="str">
        <f t="shared" si="5"/>
        <v>000 0800 0000000 000 213</v>
      </c>
      <c r="E124" s="52">
        <v>557400</v>
      </c>
      <c r="F124" s="52">
        <v>455844.6</v>
      </c>
      <c r="G124" s="52">
        <f t="shared" si="4"/>
        <v>-101555.40000000002</v>
      </c>
    </row>
    <row r="125" spans="1:7" s="19" customFormat="1" ht="12.75">
      <c r="A125" s="53" t="s">
        <v>178</v>
      </c>
      <c r="B125" s="49">
        <v>200</v>
      </c>
      <c r="C125" s="56" t="s">
        <v>319</v>
      </c>
      <c r="D125" s="55" t="str">
        <f t="shared" si="5"/>
        <v>000 0800 0000000 000 220</v>
      </c>
      <c r="E125" s="52">
        <v>818700</v>
      </c>
      <c r="F125" s="52">
        <v>681344.14</v>
      </c>
      <c r="G125" s="52">
        <f t="shared" si="4"/>
        <v>-137355.86</v>
      </c>
    </row>
    <row r="126" spans="1:7" s="19" customFormat="1" ht="12.75">
      <c r="A126" s="53" t="s">
        <v>180</v>
      </c>
      <c r="B126" s="49">
        <v>200</v>
      </c>
      <c r="C126" s="56" t="s">
        <v>320</v>
      </c>
      <c r="D126" s="55" t="str">
        <f t="shared" si="5"/>
        <v>000 0800 0000000 000 221</v>
      </c>
      <c r="E126" s="52">
        <v>19400</v>
      </c>
      <c r="F126" s="52">
        <v>14331.89</v>
      </c>
      <c r="G126" s="52">
        <f t="shared" si="4"/>
        <v>-5068.110000000001</v>
      </c>
    </row>
    <row r="127" spans="1:7" s="19" customFormat="1" ht="12.75">
      <c r="A127" s="53" t="s">
        <v>182</v>
      </c>
      <c r="B127" s="49">
        <v>200</v>
      </c>
      <c r="C127" s="56" t="s">
        <v>321</v>
      </c>
      <c r="D127" s="55" t="str">
        <f t="shared" si="5"/>
        <v>000 0800 0000000 000 222</v>
      </c>
      <c r="E127" s="52">
        <v>2200</v>
      </c>
      <c r="F127" s="52">
        <v>513.6</v>
      </c>
      <c r="G127" s="52">
        <f t="shared" si="4"/>
        <v>-1686.4</v>
      </c>
    </row>
    <row r="128" spans="1:7" s="19" customFormat="1" ht="12.75">
      <c r="A128" s="53" t="s">
        <v>184</v>
      </c>
      <c r="B128" s="49">
        <v>200</v>
      </c>
      <c r="C128" s="56" t="s">
        <v>322</v>
      </c>
      <c r="D128" s="55" t="str">
        <f t="shared" si="5"/>
        <v>000 0800 0000000 000 223</v>
      </c>
      <c r="E128" s="52">
        <v>239200</v>
      </c>
      <c r="F128" s="52">
        <v>189393.86</v>
      </c>
      <c r="G128" s="52">
        <f t="shared" si="4"/>
        <v>-49806.140000000014</v>
      </c>
    </row>
    <row r="129" spans="1:7" s="19" customFormat="1" ht="22.5">
      <c r="A129" s="53" t="s">
        <v>188</v>
      </c>
      <c r="B129" s="49">
        <v>200</v>
      </c>
      <c r="C129" s="56" t="s">
        <v>323</v>
      </c>
      <c r="D129" s="55" t="str">
        <f t="shared" si="5"/>
        <v>000 0800 0000000 000 225</v>
      </c>
      <c r="E129" s="52">
        <v>89200</v>
      </c>
      <c r="F129" s="52">
        <v>72974.02</v>
      </c>
      <c r="G129" s="52">
        <f t="shared" si="4"/>
        <v>-16225.979999999996</v>
      </c>
    </row>
    <row r="130" spans="1:7" s="19" customFormat="1" ht="12.75">
      <c r="A130" s="53" t="s">
        <v>190</v>
      </c>
      <c r="B130" s="49">
        <v>200</v>
      </c>
      <c r="C130" s="56" t="s">
        <v>324</v>
      </c>
      <c r="D130" s="55" t="str">
        <f t="shared" si="5"/>
        <v>000 0800 0000000 000 226</v>
      </c>
      <c r="E130" s="52">
        <v>468700</v>
      </c>
      <c r="F130" s="52">
        <v>404130.77</v>
      </c>
      <c r="G130" s="52">
        <f t="shared" si="4"/>
        <v>-64569.22999999998</v>
      </c>
    </row>
    <row r="131" spans="1:7" s="19" customFormat="1" ht="12.75">
      <c r="A131" s="53" t="s">
        <v>192</v>
      </c>
      <c r="B131" s="49">
        <v>200</v>
      </c>
      <c r="C131" s="56" t="s">
        <v>325</v>
      </c>
      <c r="D131" s="55" t="str">
        <f t="shared" si="5"/>
        <v>000 0800 0000000 000 290</v>
      </c>
      <c r="E131" s="52">
        <v>42700</v>
      </c>
      <c r="F131" s="52">
        <v>14711.69</v>
      </c>
      <c r="G131" s="52">
        <f t="shared" si="4"/>
        <v>-27988.309999999998</v>
      </c>
    </row>
    <row r="132" spans="1:7" s="19" customFormat="1" ht="12.75">
      <c r="A132" s="53" t="s">
        <v>194</v>
      </c>
      <c r="B132" s="49">
        <v>200</v>
      </c>
      <c r="C132" s="56" t="s">
        <v>326</v>
      </c>
      <c r="D132" s="55" t="str">
        <f t="shared" si="5"/>
        <v>000 0800 0000000 000 300</v>
      </c>
      <c r="E132" s="52">
        <v>654200</v>
      </c>
      <c r="F132" s="52">
        <v>538285.7</v>
      </c>
      <c r="G132" s="52">
        <f t="shared" si="4"/>
        <v>-115914.30000000005</v>
      </c>
    </row>
    <row r="133" spans="1:7" s="19" customFormat="1" ht="22.5">
      <c r="A133" s="53" t="s">
        <v>196</v>
      </c>
      <c r="B133" s="49">
        <v>200</v>
      </c>
      <c r="C133" s="56" t="s">
        <v>327</v>
      </c>
      <c r="D133" s="55" t="str">
        <f t="shared" si="5"/>
        <v>000 0800 0000000 000 310</v>
      </c>
      <c r="E133" s="52">
        <v>122400</v>
      </c>
      <c r="F133" s="52">
        <v>122386</v>
      </c>
      <c r="G133" s="52">
        <f t="shared" si="4"/>
        <v>-14</v>
      </c>
    </row>
    <row r="134" spans="1:7" s="19" customFormat="1" ht="22.5">
      <c r="A134" s="53" t="s">
        <v>198</v>
      </c>
      <c r="B134" s="49">
        <v>200</v>
      </c>
      <c r="C134" s="56" t="s">
        <v>328</v>
      </c>
      <c r="D134" s="55" t="str">
        <f aca="true" t="shared" si="6" ref="D134:D165">IF(OR(LEFT(C134,5)="000 9",LEFT(C134,5)="000 7"),"X",C134)</f>
        <v>000 0800 0000000 000 340</v>
      </c>
      <c r="E134" s="52">
        <v>531800</v>
      </c>
      <c r="F134" s="52">
        <v>415899.7</v>
      </c>
      <c r="G134" s="52">
        <f t="shared" si="4"/>
        <v>-115900.29999999999</v>
      </c>
    </row>
    <row r="135" spans="1:7" s="19" customFormat="1" ht="12.75">
      <c r="A135" s="53" t="s">
        <v>329</v>
      </c>
      <c r="B135" s="49">
        <v>200</v>
      </c>
      <c r="C135" s="56" t="s">
        <v>330</v>
      </c>
      <c r="D135" s="55" t="str">
        <f t="shared" si="6"/>
        <v>000 0801 0000000 000 000</v>
      </c>
      <c r="E135" s="52">
        <v>3704100</v>
      </c>
      <c r="F135" s="52">
        <v>3026086.85</v>
      </c>
      <c r="G135" s="52">
        <f aca="true" t="shared" si="7" ref="G135:G165">SUM(F135-E135)</f>
        <v>-678013.1499999999</v>
      </c>
    </row>
    <row r="136" spans="1:7" s="19" customFormat="1" ht="12.75">
      <c r="A136" s="53" t="s">
        <v>168</v>
      </c>
      <c r="B136" s="49">
        <v>200</v>
      </c>
      <c r="C136" s="56" t="s">
        <v>331</v>
      </c>
      <c r="D136" s="55" t="str">
        <f t="shared" si="6"/>
        <v>000 0801 0000000 000 200</v>
      </c>
      <c r="E136" s="52">
        <v>3049900</v>
      </c>
      <c r="F136" s="52">
        <v>2487801.15</v>
      </c>
      <c r="G136" s="52">
        <f t="shared" si="7"/>
        <v>-562098.8500000001</v>
      </c>
    </row>
    <row r="137" spans="1:7" s="19" customFormat="1" ht="22.5">
      <c r="A137" s="53" t="s">
        <v>170</v>
      </c>
      <c r="B137" s="49">
        <v>200</v>
      </c>
      <c r="C137" s="56" t="s">
        <v>332</v>
      </c>
      <c r="D137" s="55" t="str">
        <f t="shared" si="6"/>
        <v>000 0801 0000000 000 210</v>
      </c>
      <c r="E137" s="52">
        <v>2188500</v>
      </c>
      <c r="F137" s="52">
        <v>1791745.32</v>
      </c>
      <c r="G137" s="52">
        <f t="shared" si="7"/>
        <v>-396754.67999999993</v>
      </c>
    </row>
    <row r="138" spans="1:7" s="19" customFormat="1" ht="12.75">
      <c r="A138" s="53" t="s">
        <v>172</v>
      </c>
      <c r="B138" s="49">
        <v>200</v>
      </c>
      <c r="C138" s="56" t="s">
        <v>333</v>
      </c>
      <c r="D138" s="55" t="str">
        <f t="shared" si="6"/>
        <v>000 0801 0000000 000 211</v>
      </c>
      <c r="E138" s="52">
        <v>1630000</v>
      </c>
      <c r="F138" s="52">
        <v>1334900.72</v>
      </c>
      <c r="G138" s="52">
        <f t="shared" si="7"/>
        <v>-295099.28</v>
      </c>
    </row>
    <row r="139" spans="1:7" s="19" customFormat="1" ht="12.75">
      <c r="A139" s="53" t="s">
        <v>174</v>
      </c>
      <c r="B139" s="49">
        <v>200</v>
      </c>
      <c r="C139" s="56" t="s">
        <v>334</v>
      </c>
      <c r="D139" s="55" t="str">
        <f t="shared" si="6"/>
        <v>000 0801 0000000 000 212</v>
      </c>
      <c r="E139" s="52">
        <v>1100</v>
      </c>
      <c r="F139" s="52">
        <v>1000</v>
      </c>
      <c r="G139" s="52">
        <f t="shared" si="7"/>
        <v>-100</v>
      </c>
    </row>
    <row r="140" spans="1:7" s="19" customFormat="1" ht="12.75">
      <c r="A140" s="53" t="s">
        <v>176</v>
      </c>
      <c r="B140" s="49">
        <v>200</v>
      </c>
      <c r="C140" s="56" t="s">
        <v>335</v>
      </c>
      <c r="D140" s="55" t="str">
        <f t="shared" si="6"/>
        <v>000 0801 0000000 000 213</v>
      </c>
      <c r="E140" s="52">
        <v>557400</v>
      </c>
      <c r="F140" s="52">
        <v>455844.6</v>
      </c>
      <c r="G140" s="52">
        <f t="shared" si="7"/>
        <v>-101555.40000000002</v>
      </c>
    </row>
    <row r="141" spans="1:7" s="19" customFormat="1" ht="12.75">
      <c r="A141" s="53" t="s">
        <v>178</v>
      </c>
      <c r="B141" s="49">
        <v>200</v>
      </c>
      <c r="C141" s="56" t="s">
        <v>336</v>
      </c>
      <c r="D141" s="55" t="str">
        <f t="shared" si="6"/>
        <v>000 0801 0000000 000 220</v>
      </c>
      <c r="E141" s="52">
        <v>818700</v>
      </c>
      <c r="F141" s="52">
        <v>681344.14</v>
      </c>
      <c r="G141" s="52">
        <f t="shared" si="7"/>
        <v>-137355.86</v>
      </c>
    </row>
    <row r="142" spans="1:7" s="19" customFormat="1" ht="12.75">
      <c r="A142" s="53" t="s">
        <v>180</v>
      </c>
      <c r="B142" s="49">
        <v>200</v>
      </c>
      <c r="C142" s="56" t="s">
        <v>337</v>
      </c>
      <c r="D142" s="55" t="str">
        <f t="shared" si="6"/>
        <v>000 0801 0000000 000 221</v>
      </c>
      <c r="E142" s="52">
        <v>19400</v>
      </c>
      <c r="F142" s="52">
        <v>14331.89</v>
      </c>
      <c r="G142" s="52">
        <f t="shared" si="7"/>
        <v>-5068.110000000001</v>
      </c>
    </row>
    <row r="143" spans="1:7" s="19" customFormat="1" ht="12.75">
      <c r="A143" s="53" t="s">
        <v>182</v>
      </c>
      <c r="B143" s="49">
        <v>200</v>
      </c>
      <c r="C143" s="56" t="s">
        <v>338</v>
      </c>
      <c r="D143" s="55" t="str">
        <f t="shared" si="6"/>
        <v>000 0801 0000000 000 222</v>
      </c>
      <c r="E143" s="52">
        <v>2200</v>
      </c>
      <c r="F143" s="52">
        <v>513.6</v>
      </c>
      <c r="G143" s="52">
        <f t="shared" si="7"/>
        <v>-1686.4</v>
      </c>
    </row>
    <row r="144" spans="1:7" s="19" customFormat="1" ht="12.75">
      <c r="A144" s="53" t="s">
        <v>184</v>
      </c>
      <c r="B144" s="49">
        <v>200</v>
      </c>
      <c r="C144" s="56" t="s">
        <v>339</v>
      </c>
      <c r="D144" s="55" t="str">
        <f t="shared" si="6"/>
        <v>000 0801 0000000 000 223</v>
      </c>
      <c r="E144" s="52">
        <v>239200</v>
      </c>
      <c r="F144" s="52">
        <v>189393.86</v>
      </c>
      <c r="G144" s="52">
        <f t="shared" si="7"/>
        <v>-49806.140000000014</v>
      </c>
    </row>
    <row r="145" spans="1:7" s="19" customFormat="1" ht="22.5">
      <c r="A145" s="53" t="s">
        <v>188</v>
      </c>
      <c r="B145" s="49">
        <v>200</v>
      </c>
      <c r="C145" s="56" t="s">
        <v>340</v>
      </c>
      <c r="D145" s="55" t="str">
        <f t="shared" si="6"/>
        <v>000 0801 0000000 000 225</v>
      </c>
      <c r="E145" s="52">
        <v>89200</v>
      </c>
      <c r="F145" s="52">
        <v>72974.02</v>
      </c>
      <c r="G145" s="52">
        <f t="shared" si="7"/>
        <v>-16225.979999999996</v>
      </c>
    </row>
    <row r="146" spans="1:7" s="19" customFormat="1" ht="12.75">
      <c r="A146" s="53" t="s">
        <v>190</v>
      </c>
      <c r="B146" s="49">
        <v>200</v>
      </c>
      <c r="C146" s="56" t="s">
        <v>341</v>
      </c>
      <c r="D146" s="55" t="str">
        <f t="shared" si="6"/>
        <v>000 0801 0000000 000 226</v>
      </c>
      <c r="E146" s="52">
        <v>468700</v>
      </c>
      <c r="F146" s="52">
        <v>404130.77</v>
      </c>
      <c r="G146" s="52">
        <f t="shared" si="7"/>
        <v>-64569.22999999998</v>
      </c>
    </row>
    <row r="147" spans="1:7" s="19" customFormat="1" ht="12.75">
      <c r="A147" s="53" t="s">
        <v>192</v>
      </c>
      <c r="B147" s="49">
        <v>200</v>
      </c>
      <c r="C147" s="56" t="s">
        <v>342</v>
      </c>
      <c r="D147" s="55" t="str">
        <f t="shared" si="6"/>
        <v>000 0801 0000000 000 290</v>
      </c>
      <c r="E147" s="52">
        <v>42700</v>
      </c>
      <c r="F147" s="52">
        <v>14711.69</v>
      </c>
      <c r="G147" s="52">
        <f t="shared" si="7"/>
        <v>-27988.309999999998</v>
      </c>
    </row>
    <row r="148" spans="1:7" s="19" customFormat="1" ht="12.75">
      <c r="A148" s="53" t="s">
        <v>194</v>
      </c>
      <c r="B148" s="49">
        <v>200</v>
      </c>
      <c r="C148" s="56" t="s">
        <v>343</v>
      </c>
      <c r="D148" s="55" t="str">
        <f t="shared" si="6"/>
        <v>000 0801 0000000 000 300</v>
      </c>
      <c r="E148" s="52">
        <v>654200</v>
      </c>
      <c r="F148" s="52">
        <v>538285.7</v>
      </c>
      <c r="G148" s="52">
        <f t="shared" si="7"/>
        <v>-115914.30000000005</v>
      </c>
    </row>
    <row r="149" spans="1:7" s="19" customFormat="1" ht="22.5">
      <c r="A149" s="53" t="s">
        <v>196</v>
      </c>
      <c r="B149" s="49">
        <v>200</v>
      </c>
      <c r="C149" s="56" t="s">
        <v>344</v>
      </c>
      <c r="D149" s="55" t="str">
        <f t="shared" si="6"/>
        <v>000 0801 0000000 000 310</v>
      </c>
      <c r="E149" s="52">
        <v>122400</v>
      </c>
      <c r="F149" s="52">
        <v>122386</v>
      </c>
      <c r="G149" s="52">
        <f t="shared" si="7"/>
        <v>-14</v>
      </c>
    </row>
    <row r="150" spans="1:7" s="19" customFormat="1" ht="22.5">
      <c r="A150" s="53" t="s">
        <v>198</v>
      </c>
      <c r="B150" s="49">
        <v>200</v>
      </c>
      <c r="C150" s="56" t="s">
        <v>345</v>
      </c>
      <c r="D150" s="55" t="str">
        <f t="shared" si="6"/>
        <v>000 0801 0000000 000 340</v>
      </c>
      <c r="E150" s="52">
        <v>531800</v>
      </c>
      <c r="F150" s="52">
        <v>415899.7</v>
      </c>
      <c r="G150" s="52">
        <f t="shared" si="7"/>
        <v>-115900.29999999999</v>
      </c>
    </row>
    <row r="151" spans="1:7" s="19" customFormat="1" ht="12.75">
      <c r="A151" s="53" t="s">
        <v>346</v>
      </c>
      <c r="B151" s="49">
        <v>200</v>
      </c>
      <c r="C151" s="56" t="s">
        <v>347</v>
      </c>
      <c r="D151" s="55" t="str">
        <f t="shared" si="6"/>
        <v>000 1000 0000000 000 000</v>
      </c>
      <c r="E151" s="52">
        <v>56200</v>
      </c>
      <c r="F151" s="52">
        <v>56200</v>
      </c>
      <c r="G151" s="52">
        <f t="shared" si="7"/>
        <v>0</v>
      </c>
    </row>
    <row r="152" spans="1:7" s="19" customFormat="1" ht="12.75">
      <c r="A152" s="53" t="s">
        <v>168</v>
      </c>
      <c r="B152" s="49">
        <v>200</v>
      </c>
      <c r="C152" s="56" t="s">
        <v>348</v>
      </c>
      <c r="D152" s="55" t="str">
        <f t="shared" si="6"/>
        <v>000 1000 0000000 000 200</v>
      </c>
      <c r="E152" s="52">
        <v>56200</v>
      </c>
      <c r="F152" s="52">
        <v>56200</v>
      </c>
      <c r="G152" s="52">
        <f t="shared" si="7"/>
        <v>0</v>
      </c>
    </row>
    <row r="153" spans="1:7" s="19" customFormat="1" ht="12.75">
      <c r="A153" s="53" t="s">
        <v>349</v>
      </c>
      <c r="B153" s="49">
        <v>200</v>
      </c>
      <c r="C153" s="56" t="s">
        <v>350</v>
      </c>
      <c r="D153" s="55" t="str">
        <f t="shared" si="6"/>
        <v>000 1000 0000000 000 260</v>
      </c>
      <c r="E153" s="52">
        <v>56200</v>
      </c>
      <c r="F153" s="52">
        <v>56200</v>
      </c>
      <c r="G153" s="52">
        <f t="shared" si="7"/>
        <v>0</v>
      </c>
    </row>
    <row r="154" spans="1:7" s="19" customFormat="1" ht="22.5">
      <c r="A154" s="53" t="s">
        <v>351</v>
      </c>
      <c r="B154" s="49">
        <v>200</v>
      </c>
      <c r="C154" s="56" t="s">
        <v>352</v>
      </c>
      <c r="D154" s="55" t="str">
        <f t="shared" si="6"/>
        <v>000 1000 0000000 000 262</v>
      </c>
      <c r="E154" s="52">
        <v>56200</v>
      </c>
      <c r="F154" s="52">
        <v>56200</v>
      </c>
      <c r="G154" s="52">
        <f t="shared" si="7"/>
        <v>0</v>
      </c>
    </row>
    <row r="155" spans="1:7" s="19" customFormat="1" ht="12.75">
      <c r="A155" s="53" t="s">
        <v>353</v>
      </c>
      <c r="B155" s="49">
        <v>200</v>
      </c>
      <c r="C155" s="56" t="s">
        <v>354</v>
      </c>
      <c r="D155" s="55" t="str">
        <f t="shared" si="6"/>
        <v>000 1003 0000000 000 000</v>
      </c>
      <c r="E155" s="52">
        <v>56200</v>
      </c>
      <c r="F155" s="52">
        <v>56200</v>
      </c>
      <c r="G155" s="52">
        <f t="shared" si="7"/>
        <v>0</v>
      </c>
    </row>
    <row r="156" spans="1:7" s="19" customFormat="1" ht="12.75">
      <c r="A156" s="53" t="s">
        <v>168</v>
      </c>
      <c r="B156" s="49">
        <v>200</v>
      </c>
      <c r="C156" s="56" t="s">
        <v>355</v>
      </c>
      <c r="D156" s="55" t="str">
        <f t="shared" si="6"/>
        <v>000 1003 0000000 000 200</v>
      </c>
      <c r="E156" s="52">
        <v>56200</v>
      </c>
      <c r="F156" s="52">
        <v>56200</v>
      </c>
      <c r="G156" s="52">
        <f t="shared" si="7"/>
        <v>0</v>
      </c>
    </row>
    <row r="157" spans="1:7" s="19" customFormat="1" ht="12.75">
      <c r="A157" s="53" t="s">
        <v>349</v>
      </c>
      <c r="B157" s="49">
        <v>200</v>
      </c>
      <c r="C157" s="56" t="s">
        <v>356</v>
      </c>
      <c r="D157" s="55" t="str">
        <f t="shared" si="6"/>
        <v>000 1003 0000000 000 260</v>
      </c>
      <c r="E157" s="52">
        <v>56200</v>
      </c>
      <c r="F157" s="52">
        <v>56200</v>
      </c>
      <c r="G157" s="52">
        <f t="shared" si="7"/>
        <v>0</v>
      </c>
    </row>
    <row r="158" spans="1:7" s="19" customFormat="1" ht="22.5">
      <c r="A158" s="53" t="s">
        <v>351</v>
      </c>
      <c r="B158" s="49">
        <v>200</v>
      </c>
      <c r="C158" s="56" t="s">
        <v>357</v>
      </c>
      <c r="D158" s="55" t="str">
        <f t="shared" si="6"/>
        <v>000 1003 0000000 000 262</v>
      </c>
      <c r="E158" s="52">
        <v>56200</v>
      </c>
      <c r="F158" s="52">
        <v>56200</v>
      </c>
      <c r="G158" s="52">
        <f t="shared" si="7"/>
        <v>0</v>
      </c>
    </row>
    <row r="159" spans="1:7" s="19" customFormat="1" ht="12.75">
      <c r="A159" s="53" t="s">
        <v>358</v>
      </c>
      <c r="B159" s="49">
        <v>200</v>
      </c>
      <c r="C159" s="56" t="s">
        <v>359</v>
      </c>
      <c r="D159" s="55" t="str">
        <f t="shared" si="6"/>
        <v>000 1100 0000000 000 000</v>
      </c>
      <c r="E159" s="52">
        <v>3900</v>
      </c>
      <c r="F159" s="52"/>
      <c r="G159" s="52">
        <f t="shared" si="7"/>
        <v>-3900</v>
      </c>
    </row>
    <row r="160" spans="1:7" s="19" customFormat="1" ht="12.75">
      <c r="A160" s="53" t="s">
        <v>168</v>
      </c>
      <c r="B160" s="49">
        <v>200</v>
      </c>
      <c r="C160" s="56" t="s">
        <v>360</v>
      </c>
      <c r="D160" s="55" t="str">
        <f t="shared" si="6"/>
        <v>000 1100 0000000 000 200</v>
      </c>
      <c r="E160" s="52">
        <v>3900</v>
      </c>
      <c r="F160" s="52"/>
      <c r="G160" s="52">
        <f t="shared" si="7"/>
        <v>-3900</v>
      </c>
    </row>
    <row r="161" spans="1:7" s="19" customFormat="1" ht="12.75">
      <c r="A161" s="53" t="s">
        <v>192</v>
      </c>
      <c r="B161" s="49">
        <v>200</v>
      </c>
      <c r="C161" s="56" t="s">
        <v>361</v>
      </c>
      <c r="D161" s="55" t="str">
        <f t="shared" si="6"/>
        <v>000 1100 0000000 000 290</v>
      </c>
      <c r="E161" s="52">
        <v>3900</v>
      </c>
      <c r="F161" s="52"/>
      <c r="G161" s="52">
        <f t="shared" si="7"/>
        <v>-3900</v>
      </c>
    </row>
    <row r="162" spans="1:7" s="19" customFormat="1" ht="12.75">
      <c r="A162" s="53" t="s">
        <v>362</v>
      </c>
      <c r="B162" s="49">
        <v>200</v>
      </c>
      <c r="C162" s="56" t="s">
        <v>363</v>
      </c>
      <c r="D162" s="55" t="str">
        <f t="shared" si="6"/>
        <v>000 1101 0000000 000 000</v>
      </c>
      <c r="E162" s="52">
        <v>3900</v>
      </c>
      <c r="F162" s="52"/>
      <c r="G162" s="52">
        <f t="shared" si="7"/>
        <v>-3900</v>
      </c>
    </row>
    <row r="163" spans="1:7" s="19" customFormat="1" ht="12.75">
      <c r="A163" s="53" t="s">
        <v>168</v>
      </c>
      <c r="B163" s="49">
        <v>200</v>
      </c>
      <c r="C163" s="56" t="s">
        <v>364</v>
      </c>
      <c r="D163" s="55" t="str">
        <f t="shared" si="6"/>
        <v>000 1101 0000000 000 200</v>
      </c>
      <c r="E163" s="52">
        <v>3900</v>
      </c>
      <c r="F163" s="52"/>
      <c r="G163" s="52">
        <f t="shared" si="7"/>
        <v>-3900</v>
      </c>
    </row>
    <row r="164" spans="1:7" s="19" customFormat="1" ht="12.75">
      <c r="A164" s="53" t="s">
        <v>192</v>
      </c>
      <c r="B164" s="49">
        <v>200</v>
      </c>
      <c r="C164" s="56" t="s">
        <v>365</v>
      </c>
      <c r="D164" s="55" t="str">
        <f t="shared" si="6"/>
        <v>000 1101 0000000 000 290</v>
      </c>
      <c r="E164" s="52">
        <v>3900</v>
      </c>
      <c r="F164" s="52"/>
      <c r="G164" s="52">
        <f t="shared" si="7"/>
        <v>-3900</v>
      </c>
    </row>
    <row r="165" spans="1:7" s="19" customFormat="1" ht="22.5">
      <c r="A165" s="53" t="s">
        <v>366</v>
      </c>
      <c r="B165" s="49">
        <v>450</v>
      </c>
      <c r="C165" s="56" t="s">
        <v>367</v>
      </c>
      <c r="D165" s="55" t="str">
        <f t="shared" si="6"/>
        <v>X</v>
      </c>
      <c r="E165" s="52">
        <v>-485809</v>
      </c>
      <c r="F165" s="52">
        <v>565067.5</v>
      </c>
      <c r="G165" s="52">
        <f t="shared" si="7"/>
        <v>1050876.5</v>
      </c>
    </row>
    <row r="166" spans="1:7" s="19" customFormat="1" ht="12.75">
      <c r="A166" s="54"/>
      <c r="B166" s="50"/>
      <c r="C166" s="50"/>
      <c r="D166" s="57"/>
      <c r="E166" s="46"/>
      <c r="F166" s="47"/>
      <c r="G166" s="47"/>
    </row>
  </sheetData>
  <sheetProtection/>
  <printOptions/>
  <pageMargins left="0.7480314960629921" right="0.3937007874015748" top="0.4330708661417323" bottom="0.4330708661417323" header="0.1968503937007874" footer="0.1968503937007874"/>
  <pageSetup horizontalDpi="600" verticalDpi="600" orientation="portrait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7">
      <selection activeCell="E20" sqref="E20"/>
    </sheetView>
  </sheetViews>
  <sheetFormatPr defaultColWidth="9.00390625" defaultRowHeight="12.75"/>
  <cols>
    <col min="1" max="1" width="29.625" style="36" customWidth="1"/>
    <col min="2" max="2" width="6.25390625" style="36" customWidth="1"/>
    <col min="3" max="3" width="15.875" style="36" hidden="1" customWidth="1"/>
    <col min="4" max="4" width="21.625" style="36" customWidth="1"/>
    <col min="5" max="5" width="13.00390625" style="36" customWidth="1"/>
    <col min="6" max="6" width="11.375" style="36" bestFit="1" customWidth="1"/>
    <col min="7" max="7" width="15.375" style="36" customWidth="1"/>
    <col min="8" max="16384" width="9.125" style="36" customWidth="1"/>
  </cols>
  <sheetData>
    <row r="1" spans="1:7" ht="15">
      <c r="A1" s="30"/>
      <c r="B1" s="13"/>
      <c r="C1" s="13"/>
      <c r="D1" s="4"/>
      <c r="E1" s="3"/>
      <c r="G1" s="38" t="s">
        <v>404</v>
      </c>
    </row>
    <row r="2" spans="1:7" ht="12.75">
      <c r="A2"/>
      <c r="B2" s="89" t="s">
        <v>403</v>
      </c>
      <c r="C2" s="89"/>
      <c r="D2" s="89"/>
      <c r="E2" s="89"/>
      <c r="F2" s="89"/>
      <c r="G2" s="89"/>
    </row>
    <row r="3" spans="1:5" ht="12.75">
      <c r="A3" s="30"/>
      <c r="B3" s="14"/>
      <c r="C3" s="14"/>
      <c r="D3" s="7"/>
      <c r="E3" s="8"/>
    </row>
    <row r="4" spans="1:7" s="32" customFormat="1" ht="52.5" customHeight="1">
      <c r="A4" s="68" t="s">
        <v>4</v>
      </c>
      <c r="B4" s="69" t="s">
        <v>0</v>
      </c>
      <c r="C4" s="69" t="s">
        <v>10</v>
      </c>
      <c r="D4" s="70" t="s">
        <v>402</v>
      </c>
      <c r="E4" s="71" t="s">
        <v>12</v>
      </c>
      <c r="F4" s="72" t="s">
        <v>8</v>
      </c>
      <c r="G4" s="73" t="s">
        <v>394</v>
      </c>
    </row>
    <row r="5" spans="1:7" s="32" customFormat="1" ht="12.75">
      <c r="A5" s="43">
        <v>1</v>
      </c>
      <c r="B5" s="44">
        <v>2</v>
      </c>
      <c r="C5" s="44" t="s">
        <v>11</v>
      </c>
      <c r="D5" s="51">
        <v>3</v>
      </c>
      <c r="E5" s="45">
        <v>4</v>
      </c>
      <c r="F5" s="48">
        <v>5</v>
      </c>
      <c r="G5" s="48">
        <v>6</v>
      </c>
    </row>
    <row r="6" spans="1:7" s="32" customFormat="1" ht="22.5">
      <c r="A6" s="53" t="s">
        <v>368</v>
      </c>
      <c r="B6" s="49">
        <v>500</v>
      </c>
      <c r="C6" s="56" t="s">
        <v>369</v>
      </c>
      <c r="D6" s="55" t="str">
        <f aca="true" t="shared" si="0" ref="D6:D15">IF(OR(LEFT(C6,5)="000 9",LEFT(C6,5)="000 7"),"X",IF(OR(RIGHT(C6,1)="A",RIGHT(C6,1)="А"),LEFT(C6,LEN(C6)-1)&amp;"0",C6))</f>
        <v>X</v>
      </c>
      <c r="E6" s="52">
        <v>485809</v>
      </c>
      <c r="F6" s="52">
        <v>-565067.5</v>
      </c>
      <c r="G6" s="52">
        <f>SUM(F6-E6)</f>
        <v>-1050876.5</v>
      </c>
    </row>
    <row r="7" spans="1:7" s="32" customFormat="1" ht="12.75">
      <c r="A7" s="53" t="s">
        <v>370</v>
      </c>
      <c r="B7" s="49">
        <v>700</v>
      </c>
      <c r="C7" s="56" t="s">
        <v>371</v>
      </c>
      <c r="D7" s="55" t="str">
        <f t="shared" si="0"/>
        <v>000 01 00 00 00 00 0000 000</v>
      </c>
      <c r="E7" s="52">
        <v>485809</v>
      </c>
      <c r="F7" s="52">
        <v>-565067.5</v>
      </c>
      <c r="G7" s="52">
        <f aca="true" t="shared" si="1" ref="G7:G15">SUM(F7-E7)</f>
        <v>-1050876.5</v>
      </c>
    </row>
    <row r="8" spans="1:7" s="32" customFormat="1" ht="22.5">
      <c r="A8" s="53" t="s">
        <v>372</v>
      </c>
      <c r="B8" s="49">
        <v>700</v>
      </c>
      <c r="C8" s="56" t="s">
        <v>373</v>
      </c>
      <c r="D8" s="55" t="str">
        <f t="shared" si="0"/>
        <v>000 01 05 00 00 00 0000 000</v>
      </c>
      <c r="E8" s="52">
        <v>12688312.5</v>
      </c>
      <c r="F8" s="52">
        <v>11999548.26</v>
      </c>
      <c r="G8" s="52">
        <f t="shared" si="1"/>
        <v>-688764.2400000002</v>
      </c>
    </row>
    <row r="9" spans="1:7" s="32" customFormat="1" ht="56.25">
      <c r="A9" s="53" t="s">
        <v>374</v>
      </c>
      <c r="B9" s="49">
        <v>700</v>
      </c>
      <c r="C9" s="56" t="s">
        <v>375</v>
      </c>
      <c r="D9" s="55" t="str">
        <f t="shared" si="0"/>
        <v>000 01 06 00 00 00 0000 000</v>
      </c>
      <c r="E9" s="52">
        <v>-12202503.5</v>
      </c>
      <c r="F9" s="52">
        <v>-12564615.76</v>
      </c>
      <c r="G9" s="52">
        <f t="shared" si="1"/>
        <v>-362112.2599999998</v>
      </c>
    </row>
    <row r="10" spans="1:7" s="32" customFormat="1" ht="56.25">
      <c r="A10" s="53" t="s">
        <v>376</v>
      </c>
      <c r="B10" s="49">
        <v>710</v>
      </c>
      <c r="C10" s="56" t="s">
        <v>377</v>
      </c>
      <c r="D10" s="55" t="str">
        <f t="shared" si="0"/>
        <v>000 01 06 06 00 00 0000 500</v>
      </c>
      <c r="E10" s="52">
        <v>-12202503.5</v>
      </c>
      <c r="F10" s="52">
        <v>-12564615.76</v>
      </c>
      <c r="G10" s="52">
        <f t="shared" si="1"/>
        <v>-362112.2599999998</v>
      </c>
    </row>
    <row r="11" spans="1:7" s="32" customFormat="1" ht="78.75">
      <c r="A11" s="53" t="s">
        <v>378</v>
      </c>
      <c r="B11" s="49">
        <v>710</v>
      </c>
      <c r="C11" s="56" t="s">
        <v>379</v>
      </c>
      <c r="D11" s="55" t="str">
        <f t="shared" si="0"/>
        <v>000 01 06 06 08 10 0000 510</v>
      </c>
      <c r="E11" s="52">
        <v>-12202503.5</v>
      </c>
      <c r="F11" s="52">
        <v>-12564615.76</v>
      </c>
      <c r="G11" s="52">
        <f t="shared" si="1"/>
        <v>-362112.2599999998</v>
      </c>
    </row>
    <row r="12" spans="1:7" s="32" customFormat="1" ht="22.5">
      <c r="A12" s="53" t="s">
        <v>380</v>
      </c>
      <c r="B12" s="49">
        <v>720</v>
      </c>
      <c r="C12" s="56" t="s">
        <v>381</v>
      </c>
      <c r="D12" s="55" t="str">
        <f t="shared" si="0"/>
        <v>000 01 05 00 00 00 0000 600</v>
      </c>
      <c r="E12" s="52">
        <v>12688312.5</v>
      </c>
      <c r="F12" s="52">
        <v>11999548.26</v>
      </c>
      <c r="G12" s="52">
        <f t="shared" si="1"/>
        <v>-688764.2400000002</v>
      </c>
    </row>
    <row r="13" spans="1:7" s="32" customFormat="1" ht="22.5">
      <c r="A13" s="53" t="s">
        <v>382</v>
      </c>
      <c r="B13" s="49">
        <v>720</v>
      </c>
      <c r="C13" s="56" t="s">
        <v>383</v>
      </c>
      <c r="D13" s="55" t="str">
        <f t="shared" si="0"/>
        <v>000 01 05 02 00 00 0000 600</v>
      </c>
      <c r="E13" s="52">
        <v>12688312.5</v>
      </c>
      <c r="F13" s="52">
        <v>11999548.26</v>
      </c>
      <c r="G13" s="52">
        <f t="shared" si="1"/>
        <v>-688764.2400000002</v>
      </c>
    </row>
    <row r="14" spans="1:7" s="32" customFormat="1" ht="22.5">
      <c r="A14" s="53" t="s">
        <v>384</v>
      </c>
      <c r="B14" s="49">
        <v>720</v>
      </c>
      <c r="C14" s="56" t="s">
        <v>385</v>
      </c>
      <c r="D14" s="55" t="str">
        <f t="shared" si="0"/>
        <v>000 01 05 02 01 00 0000 610</v>
      </c>
      <c r="E14" s="52">
        <v>12688312.5</v>
      </c>
      <c r="F14" s="52">
        <v>11999548.26</v>
      </c>
      <c r="G14" s="52">
        <f t="shared" si="1"/>
        <v>-688764.2400000002</v>
      </c>
    </row>
    <row r="15" spans="1:7" s="32" customFormat="1" ht="33.75">
      <c r="A15" s="53" t="s">
        <v>386</v>
      </c>
      <c r="B15" s="49">
        <v>720</v>
      </c>
      <c r="C15" s="56" t="s">
        <v>387</v>
      </c>
      <c r="D15" s="55" t="str">
        <f t="shared" si="0"/>
        <v>000 01 05 02 01 10 0000 610</v>
      </c>
      <c r="E15" s="52">
        <v>12688312.5</v>
      </c>
      <c r="F15" s="52">
        <v>11999548.26</v>
      </c>
      <c r="G15" s="52">
        <f t="shared" si="1"/>
        <v>-688764.2400000002</v>
      </c>
    </row>
    <row r="16" spans="1:7" s="32" customFormat="1" ht="12.75">
      <c r="A16" s="54"/>
      <c r="B16" s="50"/>
      <c r="C16" s="50"/>
      <c r="D16" s="57"/>
      <c r="E16" s="46"/>
      <c r="F16" s="47"/>
      <c r="G16" s="47"/>
    </row>
    <row r="17" spans="1:5" s="32" customFormat="1" ht="12.75">
      <c r="A17" s="31"/>
      <c r="B17" s="26"/>
      <c r="C17" s="26"/>
      <c r="D17" s="27"/>
      <c r="E17" s="28"/>
    </row>
    <row r="18" spans="1:5" ht="12.75">
      <c r="A18" s="42" t="s">
        <v>391</v>
      </c>
      <c r="B18" s="90" t="s">
        <v>19</v>
      </c>
      <c r="C18" s="91"/>
      <c r="D18" s="91"/>
      <c r="E18" s="74" t="s">
        <v>405</v>
      </c>
    </row>
    <row r="19" spans="1:5" ht="12.75">
      <c r="A19" s="4" t="s">
        <v>18</v>
      </c>
      <c r="B19" s="3"/>
      <c r="C19" s="3"/>
      <c r="D19" s="2"/>
      <c r="E19" s="2"/>
    </row>
    <row r="20" spans="1:5" ht="12.75">
      <c r="A20" s="42" t="s">
        <v>389</v>
      </c>
      <c r="B20" s="90" t="s">
        <v>19</v>
      </c>
      <c r="C20" s="91"/>
      <c r="D20" s="91"/>
      <c r="E20" s="75" t="s">
        <v>406</v>
      </c>
    </row>
    <row r="21" spans="1:5" ht="12.75">
      <c r="A21" s="4" t="s">
        <v>18</v>
      </c>
      <c r="B21" s="3"/>
      <c r="C21" s="3"/>
      <c r="D21" s="2"/>
      <c r="E21" s="2"/>
    </row>
    <row r="26" ht="11.25" customHeight="1"/>
  </sheetData>
  <sheetProtection/>
  <mergeCells count="3">
    <mergeCell ref="B2:G2"/>
    <mergeCell ref="B18:D18"/>
    <mergeCell ref="B20:D20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Екатериновкое сп</cp:lastModifiedBy>
  <cp:lastPrinted>2011-12-06T09:05:32Z</cp:lastPrinted>
  <dcterms:created xsi:type="dcterms:W3CDTF">1999-06-18T11:49:53Z</dcterms:created>
  <dcterms:modified xsi:type="dcterms:W3CDTF">2011-12-07T05:41:37Z</dcterms:modified>
  <cp:category/>
  <cp:version/>
  <cp:contentType/>
  <cp:contentStatus/>
</cp:coreProperties>
</file>