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'Таблица1'!$E$5</definedName>
    <definedName name="_PRuk_">'Таблица3'!$E$20</definedName>
    <definedName name="_PRukN_">'Таблица3'!$A$20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<sst xmlns="http://schemas.openxmlformats.org/spreadsheetml/2006/main" count="524" uniqueCount="397">
  <si>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</si>
  <si>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</si>
  <si>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</si>
  <si>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</si>
  <si>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</si>
  <si>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</si>
  <si>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</si>
  <si>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</si>
  <si>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</si>
  <si>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</si>
  <si>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</si>
  <si>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</si>
  <si>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</si>
  <si>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</si>
  <si>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</si>
  <si>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</si>
  <si>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</si>
  <si>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</si>
  <si>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</si>
  <si>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</si>
  <si>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</si>
  <si>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</si>
  <si>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</si>
  <si>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Код источника финансирования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</si>
  <si>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</si>
  <si>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</si>
  <si>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</si>
  <si>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</si>
  <si>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</si>
  <si>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</si>
  <si>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</si>
  <si>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</si>
  <si>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</si>
  <si>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</si>
  <si>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</si>
  <si>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</si>
  <si>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</si>
  <si>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</si>
  <si>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</si>
  <si>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</si>
  <si>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</si>
  <si>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</si>
  <si>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</si>
  <si>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</si>
  <si>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</si>
  <si>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</si>
  <si>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</si>
  <si>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</si>
  <si>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</si>
  <si>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</si>
  <si>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</si>
  <si>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</si>
  <si>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</si>
  <si>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</si>
  <si>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</si>
  <si>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</si>
  <si>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</si>
  <si>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</si>
  <si>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</si>
  <si>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</si>
  <si>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</si>
  <si>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</si>
  <si>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</si>
  <si>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</si>
  <si>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</si>
  <si>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</si>
  <si>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</si>
  <si>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</si>
  <si>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</si>
  <si>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</si>
  <si>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</si>
  <si>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</si>
  <si>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</si>
  <si>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</si>
  <si>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</si>
  <si>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</si>
  <si>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</si>
  <si>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</si>
  <si>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</si>
  <si>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</si>
  <si>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</si>
  <si>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</si>
  <si>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</si>
  <si>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</si>
  <si>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</si>
  <si>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</si>
  <si>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</si>
  <si>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</si>
  <si>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</si>
  <si>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</si>
  <si>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</si>
  <si>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</si>
  <si>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</si>
  <si>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</si>
  <si>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</si>
  <si>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</si>
  <si>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</si>
  <si>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</si>
  <si>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</si>
  <si>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</si>
  <si>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</si>
  <si>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</si>
  <si>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</si>
  <si>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</si>
  <si>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</si>
  <si>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</si>
  <si>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</si>
  <si>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</si>
  <si>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</si>
  <si>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</si>
  <si>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</si>
  <si>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</si>
  <si>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</si>
  <si>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</si>
  <si>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</si>
  <si>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</si>
  <si>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</si>
  <si>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</si>
  <si>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</si>
  <si>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</si>
  <si>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</si>
  <si>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</si>
  <si>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</si>
  <si>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</si>
  <si>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</si>
  <si>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</si>
  <si>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</si>
  <si>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</si>
  <si>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</si>
  <si>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</si>
  <si>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</si>
  <si>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</si>
  <si>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</si>
  <si>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</si>
  <si>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</si>
  <si>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</si>
  <si>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</si>
  <si>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</si>
  <si>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</si>
  <si>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</si>
  <si>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</si>
  <si>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</si>
  <si>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</si>
  <si>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</si>
  <si>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</si>
  <si>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</si>
  <si>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</si>
  <si>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</si>
  <si>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</si>
  <si>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</si>
  <si>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</si>
  <si>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</si>
  <si>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</si>
  <si>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</si>
  <si>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</si>
  <si>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</si>
  <si>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</si>
  <si>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</si>
  <si>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</si>
  <si>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</si>
  <si>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</si>
  <si>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</si>
  <si>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</si>
  <si>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</si>
  <si>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</si>
  <si>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</si>
  <si>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</si>
  <si>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</si>
  <si>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</si>
  <si>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</si>
  <si>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</si>
  <si>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</si>
  <si>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</si>
  <si>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</si>
  <si>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</si>
  <si>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</si>
  <si>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</si>
  <si>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</si>
  <si>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</si>
  <si>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</si>
  <si>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</si>
  <si>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</si>
  <si>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</si>
  <si>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</si>
  <si>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</si>
  <si>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</si>
  <si>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</si>
  <si>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</si>
  <si>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</si>
  <si>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</si>
  <si>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</si>
  <si>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</si>
  <si>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</si>
  <si>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</si>
  <si>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</si>
  <si>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</si>
  <si>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</si>
  <si>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</si>
  <si>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</si>
  <si>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</si>
  <si>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</si>
  <si>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</si>
  <si>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</si>
  <si>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</si>
  <si>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</si>
  <si>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</si>
  <si>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</si>
  <si>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</si>
  <si>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</si>
  <si>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</si>
  <si>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</si>
  <si>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</si>
  <si>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</si>
  <si>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</si>
  <si>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</si>
  <si>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</si>
  <si>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</si>
  <si>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</si>
  <si>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</si>
  <si>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</si>
  <si>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</si>
  <si>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</si>
  <si>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</si>
  <si>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</si>
  <si>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</si>
  <si>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</si>
  <si>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</si>
  <si>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</si>
  <si>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</si>
  <si>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</si>
  <si>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</si>
  <si>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</si>
  <si>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</si>
  <si>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</si>
  <si>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</si>
  <si>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</si>
  <si>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</si>
  <si>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</si>
  <si>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</si>
  <si>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</si>
  <si>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</si>
  <si>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</si>
  <si>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</si>
  <si>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</si>
  <si>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</si>
  <si>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</si>
  <si>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</si>
  <si>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</si>
  <si>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</si>
  <si>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</si>
  <si>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</si>
  <si>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</si>
  <si>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</si>
  <si>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</si>
  <si>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</si>
  <si>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</si>
  <si>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</si>
  <si>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</si>
  <si>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</si>
  <si>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</si>
  <si>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</si>
  <si>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</si>
  <si>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</si>
  <si>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</si>
  <si>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</si>
  <si>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</si>
  <si>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</si>
  <si>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</si>
  <si>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</si>
  <si>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</si>
  <si>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</si>
  <si>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</si>
  <si>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</si>
  <si>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Перечисления наднациональным организациям и правительствам иностранных государств</t>
  </si>
  <si>
    <t>000 0400 0000000 000 252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</si>
  <si>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</si>
  <si>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</si>
  <si>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</si>
  <si>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</si>
  <si>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</si>
  <si>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</si>
  <si>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</si>
  <si>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</si>
  <si>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</si>
  <si>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</si>
  <si>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</si>
  <si>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</si>
  <si>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</si>
  <si>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</si>
  <si>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</si>
  <si>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</si>
  <si>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</si>
  <si>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</si>
  <si>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</si>
  <si>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</si>
  <si>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</si>
  <si>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</si>
  <si>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</si>
  <si>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</si>
  <si>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</si>
  <si>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</si>
  <si>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</si>
  <si>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</si>
  <si>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</si>
  <si>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</si>
  <si>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</si>
  <si>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</si>
  <si>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</si>
  <si>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</si>
  <si>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</si>
  <si>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</si>
  <si>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</si>
  <si>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</si>
  <si>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</si>
  <si>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</si>
  <si>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</si>
  <si>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</si>
  <si>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</si>
  <si>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</si>
  <si>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</si>
  <si>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</si>
  <si>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</si>
  <si>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</si>
  <si>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</si>
  <si>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</si>
  <si>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</si>
  <si>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</si>
  <si>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</si>
  <si>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</si>
  <si>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</si>
  <si>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</si>
  <si>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</si>
  <si>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</si>
  <si>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</si>
  <si>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</si>
  <si>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</si>
  <si>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</si>
  <si>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</si>
  <si>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</si>
  <si>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</si>
  <si>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</si>
  <si>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</si>
  <si>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</si>
  <si>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</si>
  <si>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</si>
  <si>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</si>
  <si>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</si>
  <si>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</si>
  <si>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</si>
  <si>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</si>
  <si>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</si>
  <si>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</si>
  <si>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</si>
  <si>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</si>
  <si>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</si>
  <si>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</si>
  <si>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</si>
  <si>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</si>
  <si>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</si>
  <si>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</si>
  <si>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</si>
  <si>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</si>
  <si>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</si>
  <si>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</si>
  <si>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</si>
  <si>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</si>
  <si>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</si>
  <si>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</si>
  <si>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</si>
  <si>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</si>
  <si>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</si>
  <si>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</si>
  <si>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</si>
  <si>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</si>
  <si>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</si>
  <si>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</si>
  <si>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</si>
  <si>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</si>
  <si>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</si>
  <si>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</si>
  <si>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</si>
  <si>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</si>
  <si>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 xml:space="preserve">         Н.А. Султанова         </t>
  </si>
  <si>
    <t>Главный бухгалтер</t>
  </si>
  <si>
    <t>на 1 апреля 2011 года</t>
  </si>
  <si>
    <r>
      <t xml:space="preserve">         Е.Г. </t>
    </r>
    <r>
      <rPr>
        <sz val="8"/>
        <rFont val="Arial Cyr"/>
        <family val="2"/>
      </rPr>
      <t xml:space="preserve">Нейжмак         </t>
    </r>
  </si>
  <si>
    <t>Руководитель организации</t>
  </si>
  <si>
    <t>01.04.2011</t>
  </si>
  <si>
    <t>0503117</t>
  </si>
  <si>
    <t>04226830</t>
  </si>
  <si>
    <t>60250815000</t>
  </si>
  <si>
    <t>местный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</si>
  <si>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</si>
  <si>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</si>
  <si>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</si>
  <si>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Код расхода по бюджетной классификации </t>
  </si>
  <si>
    <t>2. Расходы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</si>
</sst>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49" fontId="4" fillId="0" borderId="19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="90" zoomScaleNormal="90" zoomScalePageLayoutView="0" workbookViewId="0" topLeftCell="A1">
      <selection activeCell="G16" sqref="G16:G8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375" style="0" customWidth="1"/>
    <col min="6" max="6" width="11.625" style="0" customWidth="1"/>
    <col min="7" max="7" width="15.7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02" t="s">
        <v>394</v>
      </c>
      <c r="B2" s="102"/>
      <c r="C2" s="102"/>
      <c r="D2" s="102"/>
      <c r="E2" s="76"/>
      <c r="F2" s="40"/>
      <c r="G2" s="22"/>
    </row>
    <row r="3" spans="2:7" ht="13.5" thickBot="1">
      <c r="B3" s="41"/>
      <c r="C3" s="41"/>
      <c r="D3" s="41"/>
      <c r="E3" s="76"/>
      <c r="F3" s="40"/>
      <c r="G3" s="30"/>
    </row>
    <row r="4" spans="2:7" ht="13.5" thickBot="1">
      <c r="B4" s="20"/>
      <c r="C4" s="20"/>
      <c r="E4" s="76"/>
      <c r="F4" s="5"/>
      <c r="G4" s="29" t="s">
        <v>6</v>
      </c>
    </row>
    <row r="5" spans="1:8" ht="12.75">
      <c r="A5" s="103" t="s">
        <v>384</v>
      </c>
      <c r="B5" s="6"/>
      <c r="C5" s="6"/>
      <c r="E5" s="39"/>
      <c r="F5" s="19" t="s">
        <v>21</v>
      </c>
      <c r="G5" s="46" t="s">
        <v>388</v>
      </c>
      <c r="H5" s="47"/>
    </row>
    <row r="6" spans="1:7" ht="12.75">
      <c r="A6" s="4"/>
      <c r="B6" s="4"/>
      <c r="C6" s="4"/>
      <c r="D6" s="4"/>
      <c r="E6" s="3"/>
      <c r="F6" s="21" t="s">
        <v>13</v>
      </c>
      <c r="G6" s="48" t="s">
        <v>387</v>
      </c>
    </row>
    <row r="7" spans="1:7" ht="12.75">
      <c r="A7" s="45" t="s">
        <v>24</v>
      </c>
      <c r="B7" s="104" t="s">
        <v>381</v>
      </c>
      <c r="C7" s="105"/>
      <c r="D7" s="105"/>
      <c r="E7" s="105"/>
      <c r="F7" s="21" t="s">
        <v>11</v>
      </c>
      <c r="G7" s="49" t="s">
        <v>389</v>
      </c>
    </row>
    <row r="8" spans="1:7" ht="12.75">
      <c r="A8" s="4" t="s">
        <v>15</v>
      </c>
      <c r="B8" s="91" t="s">
        <v>391</v>
      </c>
      <c r="C8" s="4"/>
      <c r="D8" s="4"/>
      <c r="E8" s="3"/>
      <c r="F8" s="21" t="s">
        <v>22</v>
      </c>
      <c r="G8" s="106" t="s">
        <v>390</v>
      </c>
    </row>
    <row r="9" spans="1:7" s="45" customFormat="1" ht="12" thickBot="1">
      <c r="A9" s="35" t="s">
        <v>26</v>
      </c>
      <c r="B9" s="35"/>
      <c r="C9" s="35"/>
      <c r="D9" s="35"/>
      <c r="E9" s="44"/>
      <c r="F9" s="21"/>
      <c r="G9" s="9"/>
    </row>
    <row r="10" spans="1:7" ht="13.5" thickBot="1">
      <c r="A10" s="4" t="s">
        <v>5</v>
      </c>
      <c r="B10" s="4"/>
      <c r="C10" s="4"/>
      <c r="D10" s="4"/>
      <c r="E10" s="3"/>
      <c r="F10" s="21" t="s">
        <v>12</v>
      </c>
      <c r="G10" s="9" t="s">
        <v>4</v>
      </c>
    </row>
    <row r="11" spans="1:7" ht="15">
      <c r="A11" s="28"/>
      <c r="B11" s="12"/>
      <c r="C11" s="12"/>
      <c r="D11" s="4"/>
      <c r="E11" s="3"/>
      <c r="F11" s="10"/>
      <c r="G11" s="10"/>
    </row>
    <row r="12" spans="1:7" ht="12.75">
      <c r="A12" s="25"/>
      <c r="B12" s="25"/>
      <c r="C12" s="25"/>
      <c r="D12" s="26"/>
      <c r="E12" s="27"/>
      <c r="F12" s="38"/>
      <c r="G12" s="38"/>
    </row>
    <row r="13" spans="1:7" ht="26.25" customHeight="1">
      <c r="A13" s="92" t="s">
        <v>7</v>
      </c>
      <c r="B13" s="93" t="s">
        <v>0</v>
      </c>
      <c r="C13" s="93" t="s">
        <v>18</v>
      </c>
      <c r="D13" s="94" t="s">
        <v>392</v>
      </c>
      <c r="E13" s="95" t="s">
        <v>20</v>
      </c>
      <c r="F13" s="95" t="s">
        <v>14</v>
      </c>
      <c r="G13" s="96" t="s">
        <v>393</v>
      </c>
    </row>
    <row r="14" spans="1:7" ht="9.75" customHeight="1">
      <c r="A14" s="97"/>
      <c r="B14" s="98"/>
      <c r="C14" s="98"/>
      <c r="D14" s="98"/>
      <c r="E14" s="99"/>
      <c r="F14" s="100"/>
      <c r="G14" s="101"/>
    </row>
    <row r="15" spans="1:7" ht="12.75">
      <c r="A15" s="51">
        <v>1</v>
      </c>
      <c r="B15" s="52">
        <v>2</v>
      </c>
      <c r="C15" s="52" t="s">
        <v>19</v>
      </c>
      <c r="D15" s="65">
        <v>3</v>
      </c>
      <c r="E15" s="55">
        <v>4</v>
      </c>
      <c r="F15" s="62">
        <v>5</v>
      </c>
      <c r="G15" s="62">
        <v>6</v>
      </c>
    </row>
    <row r="16" spans="1:7" ht="12.75">
      <c r="A16" s="70" t="s">
        <v>40</v>
      </c>
      <c r="B16" s="53"/>
      <c r="C16" s="71" t="s">
        <v>41</v>
      </c>
      <c r="D16" s="72" t="str">
        <f aca="true" t="shared" si="0" ref="D16:D47">IF(LEFT(C16,5)="000 8","X",C16)</f>
        <v>X</v>
      </c>
      <c r="E16" s="67">
        <v>11498503.5</v>
      </c>
      <c r="F16" s="67">
        <v>3739879.97</v>
      </c>
      <c r="G16" s="67">
        <f>SUM(F16-E16)</f>
        <v>-7758623.529999999</v>
      </c>
    </row>
    <row r="17" spans="1:7" ht="12.75">
      <c r="A17" s="70" t="s">
        <v>42</v>
      </c>
      <c r="B17" s="53"/>
      <c r="C17" s="71" t="s">
        <v>43</v>
      </c>
      <c r="D17" s="72" t="str">
        <f t="shared" si="0"/>
        <v>000 1 00 00000 00 0000 000</v>
      </c>
      <c r="E17" s="67">
        <v>5519400</v>
      </c>
      <c r="F17" s="67">
        <v>2982512.47</v>
      </c>
      <c r="G17" s="67">
        <f aca="true" t="shared" si="1" ref="G17:G80">SUM(F17-E17)</f>
        <v>-2536887.53</v>
      </c>
    </row>
    <row r="18" spans="1:7" ht="12.75">
      <c r="A18" s="70" t="s">
        <v>44</v>
      </c>
      <c r="B18" s="53"/>
      <c r="C18" s="71" t="s">
        <v>45</v>
      </c>
      <c r="D18" s="72" t="str">
        <f t="shared" si="0"/>
        <v>000 1 01 00000 00 0000 000</v>
      </c>
      <c r="E18" s="67">
        <v>1760000</v>
      </c>
      <c r="F18" s="67">
        <v>157176.37</v>
      </c>
      <c r="G18" s="67">
        <f t="shared" si="1"/>
        <v>-1602823.63</v>
      </c>
    </row>
    <row r="19" spans="1:7" ht="12.75">
      <c r="A19" s="70" t="s">
        <v>46</v>
      </c>
      <c r="B19" s="53"/>
      <c r="C19" s="71" t="s">
        <v>47</v>
      </c>
      <c r="D19" s="72" t="str">
        <f t="shared" si="0"/>
        <v>000 1 01 02000 01 0000 110</v>
      </c>
      <c r="E19" s="67">
        <v>1760000</v>
      </c>
      <c r="F19" s="67">
        <v>157176.37</v>
      </c>
      <c r="G19" s="67">
        <f t="shared" si="1"/>
        <v>-1602823.63</v>
      </c>
    </row>
    <row r="20" spans="1:7" ht="45">
      <c r="A20" s="70" t="s">
        <v>48</v>
      </c>
      <c r="B20" s="53"/>
      <c r="C20" s="71" t="s">
        <v>49</v>
      </c>
      <c r="D20" s="72" t="str">
        <f t="shared" si="0"/>
        <v>000 1 01 02020 01 0000 110</v>
      </c>
      <c r="E20" s="67">
        <v>1760000</v>
      </c>
      <c r="F20" s="67">
        <v>157176.37</v>
      </c>
      <c r="G20" s="67">
        <f t="shared" si="1"/>
        <v>-1602823.63</v>
      </c>
    </row>
    <row r="21" spans="1:7" ht="101.25">
      <c r="A21" s="70" t="s">
        <v>50</v>
      </c>
      <c r="B21" s="53"/>
      <c r="C21" s="71" t="s">
        <v>51</v>
      </c>
      <c r="D21" s="72" t="str">
        <f t="shared" si="0"/>
        <v>000 1 01 02021 01 0000 110</v>
      </c>
      <c r="E21" s="67">
        <v>1760000</v>
      </c>
      <c r="F21" s="67">
        <v>157176.37</v>
      </c>
      <c r="G21" s="67">
        <f t="shared" si="1"/>
        <v>-1602823.63</v>
      </c>
    </row>
    <row r="22" spans="1:7" ht="12.75">
      <c r="A22" s="70" t="s">
        <v>52</v>
      </c>
      <c r="B22" s="53"/>
      <c r="C22" s="71" t="s">
        <v>53</v>
      </c>
      <c r="D22" s="72" t="str">
        <f t="shared" si="0"/>
        <v>000 1 05 00000 00 0000 000</v>
      </c>
      <c r="E22" s="67">
        <v>445800</v>
      </c>
      <c r="F22" s="67">
        <v>22414.16</v>
      </c>
      <c r="G22" s="67">
        <f t="shared" si="1"/>
        <v>-423385.84</v>
      </c>
    </row>
    <row r="23" spans="1:7" ht="22.5">
      <c r="A23" s="70" t="s">
        <v>54</v>
      </c>
      <c r="B23" s="53"/>
      <c r="C23" s="71" t="s">
        <v>55</v>
      </c>
      <c r="D23" s="72" t="str">
        <f t="shared" si="0"/>
        <v>000 1 05 01000 00 0000 110</v>
      </c>
      <c r="E23" s="67">
        <v>1400</v>
      </c>
      <c r="F23" s="67">
        <v>369.77</v>
      </c>
      <c r="G23" s="67">
        <f t="shared" si="1"/>
        <v>-1030.23</v>
      </c>
    </row>
    <row r="24" spans="1:7" ht="33.75">
      <c r="A24" s="70" t="s">
        <v>56</v>
      </c>
      <c r="B24" s="53"/>
      <c r="C24" s="71" t="s">
        <v>57</v>
      </c>
      <c r="D24" s="72" t="str">
        <f t="shared" si="0"/>
        <v>000 1 05 01010 00 0000 110</v>
      </c>
      <c r="E24" s="67">
        <v>1400</v>
      </c>
      <c r="F24" s="67">
        <v>369.77</v>
      </c>
      <c r="G24" s="67">
        <f t="shared" si="1"/>
        <v>-1030.23</v>
      </c>
    </row>
    <row r="25" spans="1:7" ht="33.75">
      <c r="A25" s="70" t="s">
        <v>56</v>
      </c>
      <c r="B25" s="53"/>
      <c r="C25" s="71" t="s">
        <v>58</v>
      </c>
      <c r="D25" s="72" t="str">
        <f t="shared" si="0"/>
        <v>000 1 05 01011 01 0000 110</v>
      </c>
      <c r="E25" s="67">
        <v>1400</v>
      </c>
      <c r="F25" s="67"/>
      <c r="G25" s="67">
        <f t="shared" si="1"/>
        <v>-1400</v>
      </c>
    </row>
    <row r="26" spans="1:7" ht="45">
      <c r="A26" s="70" t="s">
        <v>59</v>
      </c>
      <c r="B26" s="53"/>
      <c r="C26" s="71" t="s">
        <v>60</v>
      </c>
      <c r="D26" s="72" t="str">
        <f t="shared" si="0"/>
        <v>000 1 05 01012 01 0000 110</v>
      </c>
      <c r="E26" s="67"/>
      <c r="F26" s="67">
        <v>369.77</v>
      </c>
      <c r="G26" s="67">
        <f t="shared" si="1"/>
        <v>369.77</v>
      </c>
    </row>
    <row r="27" spans="1:7" ht="12.75">
      <c r="A27" s="70" t="s">
        <v>61</v>
      </c>
      <c r="B27" s="53"/>
      <c r="C27" s="71" t="s">
        <v>62</v>
      </c>
      <c r="D27" s="72" t="str">
        <f t="shared" si="0"/>
        <v>000 1 05 03000 00 0000 110</v>
      </c>
      <c r="E27" s="67">
        <v>444400</v>
      </c>
      <c r="F27" s="67">
        <v>22044.39</v>
      </c>
      <c r="G27" s="67">
        <f t="shared" si="1"/>
        <v>-422355.61</v>
      </c>
    </row>
    <row r="28" spans="1:7" ht="12.75">
      <c r="A28" s="70" t="s">
        <v>61</v>
      </c>
      <c r="B28" s="53"/>
      <c r="C28" s="71" t="s">
        <v>63</v>
      </c>
      <c r="D28" s="72" t="str">
        <f t="shared" si="0"/>
        <v>000 1 05 03010 01 0000 110</v>
      </c>
      <c r="E28" s="67">
        <v>297300</v>
      </c>
      <c r="F28" s="67"/>
      <c r="G28" s="67">
        <f t="shared" si="1"/>
        <v>-297300</v>
      </c>
    </row>
    <row r="29" spans="1:7" ht="33.75">
      <c r="A29" s="70" t="s">
        <v>64</v>
      </c>
      <c r="B29" s="53"/>
      <c r="C29" s="71" t="s">
        <v>65</v>
      </c>
      <c r="D29" s="72" t="str">
        <f t="shared" si="0"/>
        <v>000 1 05 03020 01 0000 110</v>
      </c>
      <c r="E29" s="67">
        <v>147100</v>
      </c>
      <c r="F29" s="67">
        <v>22044.39</v>
      </c>
      <c r="G29" s="67">
        <f t="shared" si="1"/>
        <v>-125055.61</v>
      </c>
    </row>
    <row r="30" spans="1:7" ht="12.75">
      <c r="A30" s="70" t="s">
        <v>66</v>
      </c>
      <c r="B30" s="53"/>
      <c r="C30" s="71" t="s">
        <v>67</v>
      </c>
      <c r="D30" s="72" t="str">
        <f t="shared" si="0"/>
        <v>000 1 06 00000 00 0000 000</v>
      </c>
      <c r="E30" s="67">
        <v>2523300</v>
      </c>
      <c r="F30" s="67">
        <v>1493675.63</v>
      </c>
      <c r="G30" s="67">
        <f t="shared" si="1"/>
        <v>-1029624.3700000001</v>
      </c>
    </row>
    <row r="31" spans="1:7" ht="12.75">
      <c r="A31" s="70" t="s">
        <v>68</v>
      </c>
      <c r="B31" s="53"/>
      <c r="C31" s="71" t="s">
        <v>69</v>
      </c>
      <c r="D31" s="72" t="str">
        <f t="shared" si="0"/>
        <v>000 1 06 01000 00 0000 110</v>
      </c>
      <c r="E31" s="67">
        <v>23000</v>
      </c>
      <c r="F31" s="67">
        <v>18168.64</v>
      </c>
      <c r="G31" s="67">
        <f t="shared" si="1"/>
        <v>-4831.360000000001</v>
      </c>
    </row>
    <row r="32" spans="1:7" ht="45">
      <c r="A32" s="70" t="s">
        <v>70</v>
      </c>
      <c r="B32" s="53"/>
      <c r="C32" s="71" t="s">
        <v>71</v>
      </c>
      <c r="D32" s="72" t="str">
        <f t="shared" si="0"/>
        <v>000 1 06 01030 10 0000 110</v>
      </c>
      <c r="E32" s="67">
        <v>23000</v>
      </c>
      <c r="F32" s="67">
        <v>18168.64</v>
      </c>
      <c r="G32" s="67">
        <f t="shared" si="1"/>
        <v>-4831.360000000001</v>
      </c>
    </row>
    <row r="33" spans="1:7" ht="12.75">
      <c r="A33" s="70" t="s">
        <v>72</v>
      </c>
      <c r="B33" s="53"/>
      <c r="C33" s="71" t="s">
        <v>73</v>
      </c>
      <c r="D33" s="72" t="str">
        <f t="shared" si="0"/>
        <v>000 1 06 04000 02 0000 110</v>
      </c>
      <c r="E33" s="67">
        <v>363400</v>
      </c>
      <c r="F33" s="67">
        <v>27183.67</v>
      </c>
      <c r="G33" s="67">
        <f t="shared" si="1"/>
        <v>-336216.33</v>
      </c>
    </row>
    <row r="34" spans="1:7" ht="12.75">
      <c r="A34" s="70" t="s">
        <v>74</v>
      </c>
      <c r="B34" s="53"/>
      <c r="C34" s="71" t="s">
        <v>75</v>
      </c>
      <c r="D34" s="72" t="str">
        <f t="shared" si="0"/>
        <v>000 1 06 04011 02 0000 110</v>
      </c>
      <c r="E34" s="67">
        <v>110100</v>
      </c>
      <c r="F34" s="67">
        <v>22639.5</v>
      </c>
      <c r="G34" s="67">
        <f t="shared" si="1"/>
        <v>-87460.5</v>
      </c>
    </row>
    <row r="35" spans="1:7" ht="12.75">
      <c r="A35" s="70" t="s">
        <v>76</v>
      </c>
      <c r="B35" s="53"/>
      <c r="C35" s="71" t="s">
        <v>77</v>
      </c>
      <c r="D35" s="72" t="str">
        <f t="shared" si="0"/>
        <v>000 1 06 04012 02 0000 110</v>
      </c>
      <c r="E35" s="67">
        <v>253300</v>
      </c>
      <c r="F35" s="67">
        <v>4544.17</v>
      </c>
      <c r="G35" s="67">
        <f t="shared" si="1"/>
        <v>-248755.83</v>
      </c>
    </row>
    <row r="36" spans="1:7" ht="12.75">
      <c r="A36" s="70" t="s">
        <v>78</v>
      </c>
      <c r="B36" s="53"/>
      <c r="C36" s="71" t="s">
        <v>79</v>
      </c>
      <c r="D36" s="72" t="str">
        <f t="shared" si="0"/>
        <v>000 1 06 06000 00 0000 110</v>
      </c>
      <c r="E36" s="67">
        <v>2136900</v>
      </c>
      <c r="F36" s="67">
        <v>1448323.32</v>
      </c>
      <c r="G36" s="67">
        <f t="shared" si="1"/>
        <v>-688576.6799999999</v>
      </c>
    </row>
    <row r="37" spans="1:7" ht="45">
      <c r="A37" s="70" t="s">
        <v>80</v>
      </c>
      <c r="B37" s="53"/>
      <c r="C37" s="71" t="s">
        <v>81</v>
      </c>
      <c r="D37" s="72" t="str">
        <f t="shared" si="0"/>
        <v>000 1 06 06010 00 0000 110</v>
      </c>
      <c r="E37" s="67">
        <v>1943900</v>
      </c>
      <c r="F37" s="67">
        <v>1431543.49</v>
      </c>
      <c r="G37" s="67">
        <f t="shared" si="1"/>
        <v>-512356.51</v>
      </c>
    </row>
    <row r="38" spans="1:7" ht="67.5">
      <c r="A38" s="70" t="s">
        <v>82</v>
      </c>
      <c r="B38" s="53"/>
      <c r="C38" s="71" t="s">
        <v>83</v>
      </c>
      <c r="D38" s="72" t="str">
        <f t="shared" si="0"/>
        <v>000 1 06 06013 10 0000 110</v>
      </c>
      <c r="E38" s="67">
        <v>1943900</v>
      </c>
      <c r="F38" s="67">
        <v>1431543.49</v>
      </c>
      <c r="G38" s="67">
        <f t="shared" si="1"/>
        <v>-512356.51</v>
      </c>
    </row>
    <row r="39" spans="1:7" ht="45">
      <c r="A39" s="70" t="s">
        <v>84</v>
      </c>
      <c r="B39" s="53"/>
      <c r="C39" s="71" t="s">
        <v>85</v>
      </c>
      <c r="D39" s="72" t="str">
        <f t="shared" si="0"/>
        <v>000 1 06 06020 00 0000 110</v>
      </c>
      <c r="E39" s="67">
        <v>193000</v>
      </c>
      <c r="F39" s="67">
        <v>16779.83</v>
      </c>
      <c r="G39" s="67">
        <f t="shared" si="1"/>
        <v>-176220.16999999998</v>
      </c>
    </row>
    <row r="40" spans="1:7" ht="67.5">
      <c r="A40" s="70" t="s">
        <v>86</v>
      </c>
      <c r="B40" s="53"/>
      <c r="C40" s="71" t="s">
        <v>87</v>
      </c>
      <c r="D40" s="72" t="str">
        <f t="shared" si="0"/>
        <v>000 1 06 06023 10 0000 110</v>
      </c>
      <c r="E40" s="67">
        <v>193000</v>
      </c>
      <c r="F40" s="67">
        <v>16779.83</v>
      </c>
      <c r="G40" s="67">
        <f t="shared" si="1"/>
        <v>-176220.16999999998</v>
      </c>
    </row>
    <row r="41" spans="1:7" ht="12.75">
      <c r="A41" s="70" t="s">
        <v>88</v>
      </c>
      <c r="B41" s="53"/>
      <c r="C41" s="71" t="s">
        <v>89</v>
      </c>
      <c r="D41" s="72" t="str">
        <f t="shared" si="0"/>
        <v>000 1 08 00000 00 0000 000</v>
      </c>
      <c r="E41" s="67">
        <v>55500</v>
      </c>
      <c r="F41" s="67">
        <v>8080</v>
      </c>
      <c r="G41" s="67">
        <f t="shared" si="1"/>
        <v>-47420</v>
      </c>
    </row>
    <row r="42" spans="1:7" ht="45">
      <c r="A42" s="70" t="s">
        <v>90</v>
      </c>
      <c r="B42" s="53"/>
      <c r="C42" s="71" t="s">
        <v>91</v>
      </c>
      <c r="D42" s="72" t="str">
        <f t="shared" si="0"/>
        <v>000 1 08 04000 01 0000 110</v>
      </c>
      <c r="E42" s="67">
        <v>55500</v>
      </c>
      <c r="F42" s="67">
        <v>8080</v>
      </c>
      <c r="G42" s="67">
        <f t="shared" si="1"/>
        <v>-47420</v>
      </c>
    </row>
    <row r="43" spans="1:7" ht="78.75">
      <c r="A43" s="70" t="s">
        <v>92</v>
      </c>
      <c r="B43" s="53"/>
      <c r="C43" s="71" t="s">
        <v>93</v>
      </c>
      <c r="D43" s="72" t="str">
        <f t="shared" si="0"/>
        <v>000 1 08 04020 01 0000 110</v>
      </c>
      <c r="E43" s="67">
        <v>55500</v>
      </c>
      <c r="F43" s="67">
        <v>8080</v>
      </c>
      <c r="G43" s="67">
        <f t="shared" si="1"/>
        <v>-47420</v>
      </c>
    </row>
    <row r="44" spans="1:7" ht="33.75">
      <c r="A44" s="70" t="s">
        <v>94</v>
      </c>
      <c r="B44" s="53"/>
      <c r="C44" s="71" t="s">
        <v>95</v>
      </c>
      <c r="D44" s="72" t="str">
        <f t="shared" si="0"/>
        <v>000 1 09 00000 00 0000 000</v>
      </c>
      <c r="E44" s="67"/>
      <c r="F44" s="67">
        <v>9484.32</v>
      </c>
      <c r="G44" s="67">
        <f t="shared" si="1"/>
        <v>9484.32</v>
      </c>
    </row>
    <row r="45" spans="1:7" ht="12.75">
      <c r="A45" s="70" t="s">
        <v>96</v>
      </c>
      <c r="B45" s="53"/>
      <c r="C45" s="71" t="s">
        <v>97</v>
      </c>
      <c r="D45" s="72" t="str">
        <f t="shared" si="0"/>
        <v>000 1 09 04000 00 0000 110</v>
      </c>
      <c r="E45" s="67"/>
      <c r="F45" s="67">
        <v>9484.32</v>
      </c>
      <c r="G45" s="67">
        <f t="shared" si="1"/>
        <v>9484.32</v>
      </c>
    </row>
    <row r="46" spans="1:7" ht="22.5">
      <c r="A46" s="70" t="s">
        <v>98</v>
      </c>
      <c r="B46" s="53"/>
      <c r="C46" s="71" t="s">
        <v>99</v>
      </c>
      <c r="D46" s="72" t="str">
        <f t="shared" si="0"/>
        <v>000 1 09 04050 00 0000 110</v>
      </c>
      <c r="E46" s="67"/>
      <c r="F46" s="67">
        <v>9484.32</v>
      </c>
      <c r="G46" s="67">
        <f t="shared" si="1"/>
        <v>9484.32</v>
      </c>
    </row>
    <row r="47" spans="1:7" ht="33.75">
      <c r="A47" s="70" t="s">
        <v>100</v>
      </c>
      <c r="B47" s="53"/>
      <c r="C47" s="71" t="s">
        <v>101</v>
      </c>
      <c r="D47" s="72" t="str">
        <f t="shared" si="0"/>
        <v>000 1 09 04050 10 0000 110</v>
      </c>
      <c r="E47" s="67"/>
      <c r="F47" s="67">
        <v>9484.32</v>
      </c>
      <c r="G47" s="67">
        <f t="shared" si="1"/>
        <v>9484.32</v>
      </c>
    </row>
    <row r="48" spans="1:7" ht="33.75">
      <c r="A48" s="70" t="s">
        <v>102</v>
      </c>
      <c r="B48" s="53"/>
      <c r="C48" s="71" t="s">
        <v>103</v>
      </c>
      <c r="D48" s="72" t="str">
        <f aca="true" t="shared" si="2" ref="D48:D79">IF(LEFT(C48,5)="000 8","X",C48)</f>
        <v>000 1 11 00000 00 0000 000</v>
      </c>
      <c r="E48" s="67">
        <v>734500</v>
      </c>
      <c r="F48" s="67">
        <v>84348.39</v>
      </c>
      <c r="G48" s="67">
        <f t="shared" si="1"/>
        <v>-650151.61</v>
      </c>
    </row>
    <row r="49" spans="1:7" ht="78.75">
      <c r="A49" s="70" t="s">
        <v>104</v>
      </c>
      <c r="B49" s="53"/>
      <c r="C49" s="71" t="s">
        <v>105</v>
      </c>
      <c r="D49" s="72" t="str">
        <f t="shared" si="2"/>
        <v>000 1 11 05000 00 0000 120</v>
      </c>
      <c r="E49" s="67">
        <v>731900</v>
      </c>
      <c r="F49" s="67">
        <v>84348.39</v>
      </c>
      <c r="G49" s="67">
        <f t="shared" si="1"/>
        <v>-647551.61</v>
      </c>
    </row>
    <row r="50" spans="1:7" ht="67.5">
      <c r="A50" s="70" t="s">
        <v>106</v>
      </c>
      <c r="B50" s="53"/>
      <c r="C50" s="71" t="s">
        <v>107</v>
      </c>
      <c r="D50" s="72" t="str">
        <f t="shared" si="2"/>
        <v>000 1 11 05010 00 0000 120</v>
      </c>
      <c r="E50" s="67">
        <v>694000</v>
      </c>
      <c r="F50" s="67">
        <v>84348.39</v>
      </c>
      <c r="G50" s="67">
        <f t="shared" si="1"/>
        <v>-609651.61</v>
      </c>
    </row>
    <row r="51" spans="1:7" ht="78.75">
      <c r="A51" s="70" t="s">
        <v>108</v>
      </c>
      <c r="B51" s="53"/>
      <c r="C51" s="71" t="s">
        <v>109</v>
      </c>
      <c r="D51" s="72" t="str">
        <f t="shared" si="2"/>
        <v>000 1 11 05010 10 0000 120</v>
      </c>
      <c r="E51" s="67">
        <v>694000</v>
      </c>
      <c r="F51" s="67">
        <v>84348.39</v>
      </c>
      <c r="G51" s="67">
        <f t="shared" si="1"/>
        <v>-609651.61</v>
      </c>
    </row>
    <row r="52" spans="1:7" ht="78.75">
      <c r="A52" s="70" t="s">
        <v>110</v>
      </c>
      <c r="B52" s="53"/>
      <c r="C52" s="71" t="s">
        <v>111</v>
      </c>
      <c r="D52" s="72" t="str">
        <f t="shared" si="2"/>
        <v>000 1 11 05020 00 0000 120</v>
      </c>
      <c r="E52" s="67">
        <v>37900</v>
      </c>
      <c r="F52" s="67"/>
      <c r="G52" s="67">
        <f t="shared" si="1"/>
        <v>-37900</v>
      </c>
    </row>
    <row r="53" spans="1:7" ht="78.75">
      <c r="A53" s="70" t="s">
        <v>112</v>
      </c>
      <c r="B53" s="53"/>
      <c r="C53" s="71" t="s">
        <v>113</v>
      </c>
      <c r="D53" s="72" t="str">
        <f t="shared" si="2"/>
        <v>000 1 11 05025 10 0000 120</v>
      </c>
      <c r="E53" s="67">
        <v>37900</v>
      </c>
      <c r="F53" s="67"/>
      <c r="G53" s="67">
        <f t="shared" si="1"/>
        <v>-37900</v>
      </c>
    </row>
    <row r="54" spans="1:7" ht="78.75">
      <c r="A54" s="70" t="s">
        <v>114</v>
      </c>
      <c r="B54" s="53"/>
      <c r="C54" s="71" t="s">
        <v>115</v>
      </c>
      <c r="D54" s="72" t="str">
        <f t="shared" si="2"/>
        <v>000 1 11 09000 00 0000 120</v>
      </c>
      <c r="E54" s="67">
        <v>2600</v>
      </c>
      <c r="F54" s="67"/>
      <c r="G54" s="67">
        <f t="shared" si="1"/>
        <v>-2600</v>
      </c>
    </row>
    <row r="55" spans="1:7" ht="78.75">
      <c r="A55" s="70" t="s">
        <v>116</v>
      </c>
      <c r="B55" s="53"/>
      <c r="C55" s="71" t="s">
        <v>117</v>
      </c>
      <c r="D55" s="72" t="str">
        <f t="shared" si="2"/>
        <v>000 1 11 09040 00 0000 120</v>
      </c>
      <c r="E55" s="67">
        <v>2600</v>
      </c>
      <c r="F55" s="67"/>
      <c r="G55" s="67">
        <f t="shared" si="1"/>
        <v>-2600</v>
      </c>
    </row>
    <row r="56" spans="1:7" ht="78.75">
      <c r="A56" s="70" t="s">
        <v>118</v>
      </c>
      <c r="B56" s="53"/>
      <c r="C56" s="71" t="s">
        <v>119</v>
      </c>
      <c r="D56" s="72" t="str">
        <f t="shared" si="2"/>
        <v>000 1 11 09045 10 0000 120</v>
      </c>
      <c r="E56" s="67">
        <v>2600</v>
      </c>
      <c r="F56" s="67"/>
      <c r="G56" s="67">
        <f t="shared" si="1"/>
        <v>-2600</v>
      </c>
    </row>
    <row r="57" spans="1:7" ht="22.5">
      <c r="A57" s="70" t="s">
        <v>120</v>
      </c>
      <c r="B57" s="53"/>
      <c r="C57" s="71" t="s">
        <v>121</v>
      </c>
      <c r="D57" s="72" t="str">
        <f t="shared" si="2"/>
        <v>000 1 14 00000 00 0000 000</v>
      </c>
      <c r="E57" s="67">
        <v>300</v>
      </c>
      <c r="F57" s="67">
        <v>1201728.88</v>
      </c>
      <c r="G57" s="67">
        <f t="shared" si="1"/>
        <v>1201428.88</v>
      </c>
    </row>
    <row r="58" spans="1:7" ht="56.25">
      <c r="A58" s="70" t="s">
        <v>122</v>
      </c>
      <c r="B58" s="53"/>
      <c r="C58" s="71" t="s">
        <v>123</v>
      </c>
      <c r="D58" s="72" t="str">
        <f t="shared" si="2"/>
        <v>000 1 14 06000 00 0000 430</v>
      </c>
      <c r="E58" s="67">
        <v>300</v>
      </c>
      <c r="F58" s="67">
        <v>1201728.88</v>
      </c>
      <c r="G58" s="67">
        <f t="shared" si="1"/>
        <v>1201428.88</v>
      </c>
    </row>
    <row r="59" spans="1:7" ht="33.75">
      <c r="A59" s="70" t="s">
        <v>124</v>
      </c>
      <c r="B59" s="53"/>
      <c r="C59" s="71" t="s">
        <v>125</v>
      </c>
      <c r="D59" s="72" t="str">
        <f t="shared" si="2"/>
        <v>000 1 14 06010 00 0000 430</v>
      </c>
      <c r="E59" s="67">
        <v>300</v>
      </c>
      <c r="F59" s="67">
        <v>1201728.88</v>
      </c>
      <c r="G59" s="67">
        <f t="shared" si="1"/>
        <v>1201428.88</v>
      </c>
    </row>
    <row r="60" spans="1:7" ht="45">
      <c r="A60" s="70" t="s">
        <v>126</v>
      </c>
      <c r="B60" s="53"/>
      <c r="C60" s="71" t="s">
        <v>127</v>
      </c>
      <c r="D60" s="72" t="str">
        <f t="shared" si="2"/>
        <v>000 1 14 06014 10 0000 430</v>
      </c>
      <c r="E60" s="67">
        <v>300</v>
      </c>
      <c r="F60" s="67">
        <v>1201728.88</v>
      </c>
      <c r="G60" s="67">
        <f t="shared" si="1"/>
        <v>1201428.88</v>
      </c>
    </row>
    <row r="61" spans="1:7" ht="12.75">
      <c r="A61" s="70" t="s">
        <v>128</v>
      </c>
      <c r="B61" s="53"/>
      <c r="C61" s="71" t="s">
        <v>129</v>
      </c>
      <c r="D61" s="72" t="str">
        <f t="shared" si="2"/>
        <v>000 1 16 00000 00 0000 000</v>
      </c>
      <c r="E61" s="67"/>
      <c r="F61" s="67">
        <v>2530.91</v>
      </c>
      <c r="G61" s="67">
        <f t="shared" si="1"/>
        <v>2530.91</v>
      </c>
    </row>
    <row r="62" spans="1:7" ht="33.75">
      <c r="A62" s="70" t="s">
        <v>130</v>
      </c>
      <c r="B62" s="53"/>
      <c r="C62" s="71" t="s">
        <v>131</v>
      </c>
      <c r="D62" s="72" t="str">
        <f t="shared" si="2"/>
        <v>000 1 16 18000 00 0000 140</v>
      </c>
      <c r="E62" s="67"/>
      <c r="F62" s="67">
        <v>2530.91</v>
      </c>
      <c r="G62" s="67">
        <f t="shared" si="1"/>
        <v>2530.91</v>
      </c>
    </row>
    <row r="63" spans="1:7" ht="33.75">
      <c r="A63" s="70" t="s">
        <v>132</v>
      </c>
      <c r="B63" s="53"/>
      <c r="C63" s="71" t="s">
        <v>133</v>
      </c>
      <c r="D63" s="72" t="str">
        <f t="shared" si="2"/>
        <v>000 1 16 18050 10 0000 140</v>
      </c>
      <c r="E63" s="67"/>
      <c r="F63" s="67">
        <v>2530.91</v>
      </c>
      <c r="G63" s="67">
        <f t="shared" si="1"/>
        <v>2530.91</v>
      </c>
    </row>
    <row r="64" spans="1:7" ht="12.75">
      <c r="A64" s="70" t="s">
        <v>134</v>
      </c>
      <c r="B64" s="53"/>
      <c r="C64" s="71" t="s">
        <v>135</v>
      </c>
      <c r="D64" s="72" t="str">
        <f t="shared" si="2"/>
        <v>000 1 17 00000 00 0000 000</v>
      </c>
      <c r="E64" s="67"/>
      <c r="F64" s="67">
        <v>3073.81</v>
      </c>
      <c r="G64" s="67">
        <f t="shared" si="1"/>
        <v>3073.81</v>
      </c>
    </row>
    <row r="65" spans="1:7" ht="12.75">
      <c r="A65" s="70" t="s">
        <v>136</v>
      </c>
      <c r="B65" s="53"/>
      <c r="C65" s="71" t="s">
        <v>137</v>
      </c>
      <c r="D65" s="72" t="str">
        <f t="shared" si="2"/>
        <v>000 1 17 05000 00 0000 180</v>
      </c>
      <c r="E65" s="67"/>
      <c r="F65" s="67">
        <v>3073.81</v>
      </c>
      <c r="G65" s="67">
        <f t="shared" si="1"/>
        <v>3073.81</v>
      </c>
    </row>
    <row r="66" spans="1:7" ht="22.5">
      <c r="A66" s="70" t="s">
        <v>138</v>
      </c>
      <c r="B66" s="53"/>
      <c r="C66" s="71" t="s">
        <v>139</v>
      </c>
      <c r="D66" s="72" t="str">
        <f t="shared" si="2"/>
        <v>000 1 17 05050 10 0000 180</v>
      </c>
      <c r="E66" s="67"/>
      <c r="F66" s="67">
        <v>3073.81</v>
      </c>
      <c r="G66" s="67">
        <f t="shared" si="1"/>
        <v>3073.81</v>
      </c>
    </row>
    <row r="67" spans="1:7" ht="12.75">
      <c r="A67" s="70" t="s">
        <v>140</v>
      </c>
      <c r="B67" s="53"/>
      <c r="C67" s="71" t="s">
        <v>141</v>
      </c>
      <c r="D67" s="72" t="str">
        <f t="shared" si="2"/>
        <v>000 2 00 00000 00 0000 000</v>
      </c>
      <c r="E67" s="67">
        <v>5979103.5</v>
      </c>
      <c r="F67" s="67">
        <v>757367.5</v>
      </c>
      <c r="G67" s="67">
        <f t="shared" si="1"/>
        <v>-5221736</v>
      </c>
    </row>
    <row r="68" spans="1:7" ht="33.75">
      <c r="A68" s="70" t="s">
        <v>142</v>
      </c>
      <c r="B68" s="53"/>
      <c r="C68" s="71" t="s">
        <v>143</v>
      </c>
      <c r="D68" s="72" t="str">
        <f t="shared" si="2"/>
        <v>000 2 02 00000 00 0000 000</v>
      </c>
      <c r="E68" s="67">
        <v>5971836</v>
      </c>
      <c r="F68" s="67">
        <v>750100</v>
      </c>
      <c r="G68" s="67">
        <f t="shared" si="1"/>
        <v>-5221736</v>
      </c>
    </row>
    <row r="69" spans="1:7" ht="22.5">
      <c r="A69" s="70" t="s">
        <v>144</v>
      </c>
      <c r="B69" s="53"/>
      <c r="C69" s="71" t="s">
        <v>145</v>
      </c>
      <c r="D69" s="72" t="str">
        <f t="shared" si="2"/>
        <v>000 2 02 01000 00 0000 151</v>
      </c>
      <c r="E69" s="67">
        <v>2456000</v>
      </c>
      <c r="F69" s="67">
        <v>613800</v>
      </c>
      <c r="G69" s="67">
        <f t="shared" si="1"/>
        <v>-1842200</v>
      </c>
    </row>
    <row r="70" spans="1:7" ht="22.5">
      <c r="A70" s="70" t="s">
        <v>146</v>
      </c>
      <c r="B70" s="53"/>
      <c r="C70" s="71" t="s">
        <v>147</v>
      </c>
      <c r="D70" s="72" t="str">
        <f t="shared" si="2"/>
        <v>000 2 02 01001 00 0000 151</v>
      </c>
      <c r="E70" s="67">
        <v>2456000</v>
      </c>
      <c r="F70" s="67">
        <v>613800</v>
      </c>
      <c r="G70" s="67">
        <f t="shared" si="1"/>
        <v>-1842200</v>
      </c>
    </row>
    <row r="71" spans="1:7" ht="22.5">
      <c r="A71" s="70" t="s">
        <v>148</v>
      </c>
      <c r="B71" s="53"/>
      <c r="C71" s="71" t="s">
        <v>149</v>
      </c>
      <c r="D71" s="72" t="str">
        <f t="shared" si="2"/>
        <v>000 2 02 01001 10 0000 151</v>
      </c>
      <c r="E71" s="67">
        <v>2456000</v>
      </c>
      <c r="F71" s="67">
        <v>613800</v>
      </c>
      <c r="G71" s="67">
        <f t="shared" si="1"/>
        <v>-1842200</v>
      </c>
    </row>
    <row r="72" spans="1:7" ht="22.5">
      <c r="A72" s="70" t="s">
        <v>150</v>
      </c>
      <c r="B72" s="53"/>
      <c r="C72" s="71" t="s">
        <v>151</v>
      </c>
      <c r="D72" s="72" t="str">
        <f t="shared" si="2"/>
        <v>000 2 02 03000 00 0000 151</v>
      </c>
      <c r="E72" s="67">
        <v>136300</v>
      </c>
      <c r="F72" s="67">
        <v>136300</v>
      </c>
      <c r="G72" s="67">
        <f t="shared" si="1"/>
        <v>0</v>
      </c>
    </row>
    <row r="73" spans="1:7" ht="33.75">
      <c r="A73" s="70" t="s">
        <v>152</v>
      </c>
      <c r="B73" s="53"/>
      <c r="C73" s="71" t="s">
        <v>153</v>
      </c>
      <c r="D73" s="72" t="str">
        <f t="shared" si="2"/>
        <v>000 2 02 03015 00 0000 151</v>
      </c>
      <c r="E73" s="67">
        <v>136100</v>
      </c>
      <c r="F73" s="67">
        <v>136100</v>
      </c>
      <c r="G73" s="67">
        <f t="shared" si="1"/>
        <v>0</v>
      </c>
    </row>
    <row r="74" spans="1:7" ht="45">
      <c r="A74" s="70" t="s">
        <v>154</v>
      </c>
      <c r="B74" s="53"/>
      <c r="C74" s="71" t="s">
        <v>155</v>
      </c>
      <c r="D74" s="72" t="str">
        <f t="shared" si="2"/>
        <v>000 2 02 03015 10 0000 151</v>
      </c>
      <c r="E74" s="67">
        <v>136100</v>
      </c>
      <c r="F74" s="67">
        <v>136100</v>
      </c>
      <c r="G74" s="67">
        <f t="shared" si="1"/>
        <v>0</v>
      </c>
    </row>
    <row r="75" spans="1:7" ht="33.75">
      <c r="A75" s="70" t="s">
        <v>156</v>
      </c>
      <c r="B75" s="53"/>
      <c r="C75" s="71" t="s">
        <v>157</v>
      </c>
      <c r="D75" s="72" t="str">
        <f t="shared" si="2"/>
        <v>000 2 02 03024 00 0000 151</v>
      </c>
      <c r="E75" s="67">
        <v>200</v>
      </c>
      <c r="F75" s="67">
        <v>200</v>
      </c>
      <c r="G75" s="67">
        <f t="shared" si="1"/>
        <v>0</v>
      </c>
    </row>
    <row r="76" spans="1:7" ht="33.75">
      <c r="A76" s="70" t="s">
        <v>158</v>
      </c>
      <c r="B76" s="53"/>
      <c r="C76" s="71" t="s">
        <v>159</v>
      </c>
      <c r="D76" s="72" t="str">
        <f t="shared" si="2"/>
        <v>000 2 02 03024 10 0000 151</v>
      </c>
      <c r="E76" s="67">
        <v>200</v>
      </c>
      <c r="F76" s="67">
        <v>200</v>
      </c>
      <c r="G76" s="67">
        <f t="shared" si="1"/>
        <v>0</v>
      </c>
    </row>
    <row r="77" spans="1:7" ht="12.75">
      <c r="A77" s="70" t="s">
        <v>39</v>
      </c>
      <c r="B77" s="53"/>
      <c r="C77" s="71" t="s">
        <v>160</v>
      </c>
      <c r="D77" s="72" t="str">
        <f t="shared" si="2"/>
        <v>000 2 02 04000 00 0000 151</v>
      </c>
      <c r="E77" s="67">
        <v>3379536</v>
      </c>
      <c r="F77" s="67"/>
      <c r="G77" s="67">
        <f t="shared" si="1"/>
        <v>-3379536</v>
      </c>
    </row>
    <row r="78" spans="1:7" ht="22.5">
      <c r="A78" s="70" t="s">
        <v>161</v>
      </c>
      <c r="B78" s="53"/>
      <c r="C78" s="71" t="s">
        <v>162</v>
      </c>
      <c r="D78" s="72" t="str">
        <f t="shared" si="2"/>
        <v>000 2 02 04999 00 0000 151</v>
      </c>
      <c r="E78" s="67">
        <v>3379536</v>
      </c>
      <c r="F78" s="67"/>
      <c r="G78" s="67">
        <f t="shared" si="1"/>
        <v>-3379536</v>
      </c>
    </row>
    <row r="79" spans="1:7" ht="22.5">
      <c r="A79" s="70" t="s">
        <v>163</v>
      </c>
      <c r="B79" s="53"/>
      <c r="C79" s="71" t="s">
        <v>164</v>
      </c>
      <c r="D79" s="72" t="str">
        <f t="shared" si="2"/>
        <v>000 2 02 04999 10 0000 151</v>
      </c>
      <c r="E79" s="67">
        <v>3379536</v>
      </c>
      <c r="F79" s="67"/>
      <c r="G79" s="67">
        <f t="shared" si="1"/>
        <v>-3379536</v>
      </c>
    </row>
    <row r="80" spans="1:7" ht="56.25">
      <c r="A80" s="70" t="s">
        <v>165</v>
      </c>
      <c r="B80" s="53"/>
      <c r="C80" s="71" t="s">
        <v>166</v>
      </c>
      <c r="D80" s="72" t="str">
        <f>IF(LEFT(C80,5)="000 8","X",C80)</f>
        <v>000 2 18 00000 00 0000 000</v>
      </c>
      <c r="E80" s="67">
        <v>7267.5</v>
      </c>
      <c r="F80" s="67">
        <v>7267.5</v>
      </c>
      <c r="G80" s="67">
        <f t="shared" si="1"/>
        <v>0</v>
      </c>
    </row>
    <row r="81" spans="1:7" ht="45">
      <c r="A81" s="70" t="s">
        <v>167</v>
      </c>
      <c r="B81" s="53"/>
      <c r="C81" s="71" t="s">
        <v>168</v>
      </c>
      <c r="D81" s="72" t="str">
        <f>IF(LEFT(C81,5)="000 8","X",C81)</f>
        <v>000 2 18 05000 10 0000 000</v>
      </c>
      <c r="E81" s="67">
        <v>7267.5</v>
      </c>
      <c r="F81" s="67">
        <v>7267.5</v>
      </c>
      <c r="G81" s="67">
        <f>SUM(F81-E81)</f>
        <v>0</v>
      </c>
    </row>
    <row r="82" spans="1:7" ht="56.25">
      <c r="A82" s="70" t="s">
        <v>169</v>
      </c>
      <c r="B82" s="53"/>
      <c r="C82" s="71" t="s">
        <v>170</v>
      </c>
      <c r="D82" s="72" t="str">
        <f>IF(LEFT(C82,5)="000 8","X",C82)</f>
        <v>000 2 18 05030 10 0000 151</v>
      </c>
      <c r="E82" s="67">
        <v>7267.5</v>
      </c>
      <c r="F82" s="67">
        <v>7267.5</v>
      </c>
      <c r="G82" s="67">
        <f>SUM(F82-E82)</f>
        <v>0</v>
      </c>
    </row>
    <row r="83" spans="1:7" ht="12.75">
      <c r="A83" s="69"/>
      <c r="B83" s="53"/>
      <c r="C83" s="64"/>
      <c r="D83" s="74"/>
      <c r="E83" s="56"/>
      <c r="F83" s="57"/>
      <c r="G83" s="57"/>
    </row>
  </sheetData>
  <sheetProtection/>
  <mergeCells count="10">
    <mergeCell ref="F13:F14"/>
    <mergeCell ref="G13:G14"/>
    <mergeCell ref="C13:C14"/>
    <mergeCell ref="D13:D14"/>
    <mergeCell ref="A2:D2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9.75390625" style="0" customWidth="1"/>
    <col min="7" max="7" width="16.375" style="0" customWidth="1"/>
  </cols>
  <sheetData>
    <row r="1" ht="12.75">
      <c r="A1" s="35"/>
    </row>
    <row r="2" spans="2:5" ht="15">
      <c r="B2" s="12"/>
      <c r="C2" s="12"/>
      <c r="D2" s="12" t="s">
        <v>396</v>
      </c>
      <c r="E2" s="3"/>
    </row>
    <row r="3" spans="1:5" ht="12.75">
      <c r="A3" s="11"/>
      <c r="B3" s="11"/>
      <c r="C3" s="11"/>
      <c r="D3" s="11"/>
      <c r="E3" s="8"/>
    </row>
    <row r="4" spans="1:7" s="22" customFormat="1" ht="51" customHeight="1">
      <c r="A4" s="107" t="s">
        <v>7</v>
      </c>
      <c r="B4" s="108" t="s">
        <v>0</v>
      </c>
      <c r="C4" s="108" t="s">
        <v>18</v>
      </c>
      <c r="D4" s="109" t="s">
        <v>395</v>
      </c>
      <c r="E4" s="110" t="s">
        <v>20</v>
      </c>
      <c r="F4" s="111" t="s">
        <v>14</v>
      </c>
      <c r="G4" s="112" t="s">
        <v>393</v>
      </c>
    </row>
    <row r="5" spans="1:7" s="22" customFormat="1" ht="12.75">
      <c r="A5" s="51">
        <v>1</v>
      </c>
      <c r="B5" s="52">
        <v>2</v>
      </c>
      <c r="C5" s="52" t="s">
        <v>19</v>
      </c>
      <c r="D5" s="65">
        <v>3</v>
      </c>
      <c r="E5" s="55">
        <v>4</v>
      </c>
      <c r="F5" s="62">
        <v>5</v>
      </c>
      <c r="G5" s="62">
        <v>6</v>
      </c>
    </row>
    <row r="6" spans="1:7" s="22" customFormat="1" ht="12.75">
      <c r="A6" s="68" t="s">
        <v>171</v>
      </c>
      <c r="B6" s="63">
        <v>200</v>
      </c>
      <c r="C6" s="75" t="s">
        <v>172</v>
      </c>
      <c r="D6" s="72" t="str">
        <f aca="true" t="shared" si="0" ref="D6:D37">IF(OR(LEFT(C6,5)="000 9",LEFT(C6,5)="000 7"),"X",C6)</f>
        <v>X</v>
      </c>
      <c r="E6" s="67">
        <v>11984312.5</v>
      </c>
      <c r="F6" s="67">
        <v>1662761.13</v>
      </c>
      <c r="G6" s="67">
        <f>SUM(F6-E6)</f>
        <v>-10321551.370000001</v>
      </c>
    </row>
    <row r="7" spans="1:7" s="22" customFormat="1" ht="12.75">
      <c r="A7" s="68" t="s">
        <v>173</v>
      </c>
      <c r="B7" s="63">
        <v>200</v>
      </c>
      <c r="C7" s="75" t="s">
        <v>174</v>
      </c>
      <c r="D7" s="72" t="str">
        <f t="shared" si="0"/>
        <v>000 0100 0000000 000 000</v>
      </c>
      <c r="E7" s="67">
        <v>2942000</v>
      </c>
      <c r="F7" s="67">
        <v>579721.87</v>
      </c>
      <c r="G7" s="67">
        <f aca="true" t="shared" si="1" ref="G7:G70">SUM(F7-E7)</f>
        <v>-2362278.13</v>
      </c>
    </row>
    <row r="8" spans="1:7" s="22" customFormat="1" ht="12.75">
      <c r="A8" s="68" t="s">
        <v>175</v>
      </c>
      <c r="B8" s="63">
        <v>200</v>
      </c>
      <c r="C8" s="75" t="s">
        <v>176</v>
      </c>
      <c r="D8" s="72" t="str">
        <f t="shared" si="0"/>
        <v>000 0100 0000000 000 200</v>
      </c>
      <c r="E8" s="67">
        <v>2753600</v>
      </c>
      <c r="F8" s="67">
        <v>544058.37</v>
      </c>
      <c r="G8" s="67">
        <f t="shared" si="1"/>
        <v>-2209541.63</v>
      </c>
    </row>
    <row r="9" spans="1:7" s="22" customFormat="1" ht="22.5">
      <c r="A9" s="68" t="s">
        <v>177</v>
      </c>
      <c r="B9" s="63">
        <v>200</v>
      </c>
      <c r="C9" s="75" t="s">
        <v>178</v>
      </c>
      <c r="D9" s="72" t="str">
        <f t="shared" si="0"/>
        <v>000 0100 0000000 000 210</v>
      </c>
      <c r="E9" s="67">
        <v>2372800</v>
      </c>
      <c r="F9" s="67">
        <v>475671.75</v>
      </c>
      <c r="G9" s="67">
        <f t="shared" si="1"/>
        <v>-1897128.25</v>
      </c>
    </row>
    <row r="10" spans="1:7" s="22" customFormat="1" ht="12.75">
      <c r="A10" s="68" t="s">
        <v>179</v>
      </c>
      <c r="B10" s="63">
        <v>200</v>
      </c>
      <c r="C10" s="75" t="s">
        <v>180</v>
      </c>
      <c r="D10" s="72" t="str">
        <f t="shared" si="0"/>
        <v>000 0100 0000000 000 211</v>
      </c>
      <c r="E10" s="67">
        <v>1691500</v>
      </c>
      <c r="F10" s="67">
        <v>375682.6</v>
      </c>
      <c r="G10" s="67">
        <f t="shared" si="1"/>
        <v>-1315817.4</v>
      </c>
    </row>
    <row r="11" spans="1:7" s="22" customFormat="1" ht="12.75">
      <c r="A11" s="68" t="s">
        <v>181</v>
      </c>
      <c r="B11" s="63">
        <v>200</v>
      </c>
      <c r="C11" s="75" t="s">
        <v>182</v>
      </c>
      <c r="D11" s="72" t="str">
        <f t="shared" si="0"/>
        <v>000 0100 0000000 000 212</v>
      </c>
      <c r="E11" s="67">
        <v>104000</v>
      </c>
      <c r="F11" s="67">
        <v>8026</v>
      </c>
      <c r="G11" s="67">
        <f t="shared" si="1"/>
        <v>-95974</v>
      </c>
    </row>
    <row r="12" spans="1:7" s="22" customFormat="1" ht="12.75">
      <c r="A12" s="68" t="s">
        <v>183</v>
      </c>
      <c r="B12" s="63">
        <v>200</v>
      </c>
      <c r="C12" s="75" t="s">
        <v>184</v>
      </c>
      <c r="D12" s="72" t="str">
        <f t="shared" si="0"/>
        <v>000 0100 0000000 000 213</v>
      </c>
      <c r="E12" s="67">
        <v>577300</v>
      </c>
      <c r="F12" s="67">
        <v>91963.15</v>
      </c>
      <c r="G12" s="67">
        <f t="shared" si="1"/>
        <v>-485336.85</v>
      </c>
    </row>
    <row r="13" spans="1:7" s="22" customFormat="1" ht="12.75">
      <c r="A13" s="68" t="s">
        <v>185</v>
      </c>
      <c r="B13" s="63">
        <v>200</v>
      </c>
      <c r="C13" s="75" t="s">
        <v>186</v>
      </c>
      <c r="D13" s="72" t="str">
        <f t="shared" si="0"/>
        <v>000 0100 0000000 000 220</v>
      </c>
      <c r="E13" s="67">
        <v>308500</v>
      </c>
      <c r="F13" s="67">
        <v>57250.62</v>
      </c>
      <c r="G13" s="67">
        <f t="shared" si="1"/>
        <v>-251249.38</v>
      </c>
    </row>
    <row r="14" spans="1:7" s="22" customFormat="1" ht="12.75">
      <c r="A14" s="68" t="s">
        <v>187</v>
      </c>
      <c r="B14" s="63">
        <v>200</v>
      </c>
      <c r="C14" s="75" t="s">
        <v>188</v>
      </c>
      <c r="D14" s="72" t="str">
        <f t="shared" si="0"/>
        <v>000 0100 0000000 000 221</v>
      </c>
      <c r="E14" s="67">
        <v>35300</v>
      </c>
      <c r="F14" s="67">
        <v>12528.78</v>
      </c>
      <c r="G14" s="67">
        <f t="shared" si="1"/>
        <v>-22771.22</v>
      </c>
    </row>
    <row r="15" spans="1:7" s="22" customFormat="1" ht="12.75">
      <c r="A15" s="68" t="s">
        <v>189</v>
      </c>
      <c r="B15" s="63">
        <v>200</v>
      </c>
      <c r="C15" s="75" t="s">
        <v>190</v>
      </c>
      <c r="D15" s="72" t="str">
        <f t="shared" si="0"/>
        <v>000 0100 0000000 000 222</v>
      </c>
      <c r="E15" s="67">
        <v>4600</v>
      </c>
      <c r="F15" s="67">
        <v>378</v>
      </c>
      <c r="G15" s="67">
        <f t="shared" si="1"/>
        <v>-4222</v>
      </c>
    </row>
    <row r="16" spans="1:7" s="22" customFormat="1" ht="12.75">
      <c r="A16" s="68" t="s">
        <v>191</v>
      </c>
      <c r="B16" s="63">
        <v>200</v>
      </c>
      <c r="C16" s="75" t="s">
        <v>192</v>
      </c>
      <c r="D16" s="72" t="str">
        <f t="shared" si="0"/>
        <v>000 0100 0000000 000 223</v>
      </c>
      <c r="E16" s="67">
        <v>6900</v>
      </c>
      <c r="F16" s="67">
        <v>283.16</v>
      </c>
      <c r="G16" s="67">
        <f t="shared" si="1"/>
        <v>-6616.84</v>
      </c>
    </row>
    <row r="17" spans="1:7" s="22" customFormat="1" ht="22.5">
      <c r="A17" s="68" t="s">
        <v>193</v>
      </c>
      <c r="B17" s="63">
        <v>200</v>
      </c>
      <c r="C17" s="75" t="s">
        <v>194</v>
      </c>
      <c r="D17" s="72" t="str">
        <f t="shared" si="0"/>
        <v>000 0100 0000000 000 224</v>
      </c>
      <c r="E17" s="67">
        <v>117700</v>
      </c>
      <c r="F17" s="67">
        <v>5503.23</v>
      </c>
      <c r="G17" s="67">
        <f t="shared" si="1"/>
        <v>-112196.77</v>
      </c>
    </row>
    <row r="18" spans="1:7" s="22" customFormat="1" ht="12.75">
      <c r="A18" s="68" t="s">
        <v>195</v>
      </c>
      <c r="B18" s="63">
        <v>200</v>
      </c>
      <c r="C18" s="75" t="s">
        <v>196</v>
      </c>
      <c r="D18" s="72" t="str">
        <f t="shared" si="0"/>
        <v>000 0100 0000000 000 226</v>
      </c>
      <c r="E18" s="67">
        <v>144000</v>
      </c>
      <c r="F18" s="67">
        <v>38557.45</v>
      </c>
      <c r="G18" s="67">
        <f t="shared" si="1"/>
        <v>-105442.55</v>
      </c>
    </row>
    <row r="19" spans="1:7" s="22" customFormat="1" ht="12.75">
      <c r="A19" s="68" t="s">
        <v>197</v>
      </c>
      <c r="B19" s="63">
        <v>200</v>
      </c>
      <c r="C19" s="75" t="s">
        <v>198</v>
      </c>
      <c r="D19" s="72" t="str">
        <f t="shared" si="0"/>
        <v>000 0100 0000000 000 290</v>
      </c>
      <c r="E19" s="67">
        <v>72300</v>
      </c>
      <c r="F19" s="67">
        <v>11136</v>
      </c>
      <c r="G19" s="67">
        <f t="shared" si="1"/>
        <v>-61164</v>
      </c>
    </row>
    <row r="20" spans="1:7" s="22" customFormat="1" ht="12.75">
      <c r="A20" s="68" t="s">
        <v>199</v>
      </c>
      <c r="B20" s="63">
        <v>200</v>
      </c>
      <c r="C20" s="75" t="s">
        <v>200</v>
      </c>
      <c r="D20" s="72" t="str">
        <f t="shared" si="0"/>
        <v>000 0100 0000000 000 300</v>
      </c>
      <c r="E20" s="67">
        <v>188400</v>
      </c>
      <c r="F20" s="67">
        <v>35663.5</v>
      </c>
      <c r="G20" s="67">
        <f t="shared" si="1"/>
        <v>-152736.5</v>
      </c>
    </row>
    <row r="21" spans="1:7" s="22" customFormat="1" ht="22.5">
      <c r="A21" s="68" t="s">
        <v>201</v>
      </c>
      <c r="B21" s="63">
        <v>200</v>
      </c>
      <c r="C21" s="75" t="s">
        <v>202</v>
      </c>
      <c r="D21" s="72" t="str">
        <f t="shared" si="0"/>
        <v>000 0100 0000000 000 310</v>
      </c>
      <c r="E21" s="67">
        <v>7200</v>
      </c>
      <c r="F21" s="67">
        <v>7112</v>
      </c>
      <c r="G21" s="67">
        <f t="shared" si="1"/>
        <v>-88</v>
      </c>
    </row>
    <row r="22" spans="1:7" s="22" customFormat="1" ht="22.5">
      <c r="A22" s="68" t="s">
        <v>203</v>
      </c>
      <c r="B22" s="63">
        <v>200</v>
      </c>
      <c r="C22" s="75" t="s">
        <v>204</v>
      </c>
      <c r="D22" s="72" t="str">
        <f t="shared" si="0"/>
        <v>000 0100 0000000 000 340</v>
      </c>
      <c r="E22" s="67">
        <v>181200</v>
      </c>
      <c r="F22" s="67">
        <v>28551.5</v>
      </c>
      <c r="G22" s="67">
        <f t="shared" si="1"/>
        <v>-152648.5</v>
      </c>
    </row>
    <row r="23" spans="1:7" s="22" customFormat="1" ht="45">
      <c r="A23" s="68" t="s">
        <v>205</v>
      </c>
      <c r="B23" s="63">
        <v>200</v>
      </c>
      <c r="C23" s="75" t="s">
        <v>206</v>
      </c>
      <c r="D23" s="72" t="str">
        <f t="shared" si="0"/>
        <v>000 0102 0000000 000 000</v>
      </c>
      <c r="E23" s="67">
        <v>697400</v>
      </c>
      <c r="F23" s="67">
        <v>144642.68</v>
      </c>
      <c r="G23" s="67">
        <f t="shared" si="1"/>
        <v>-552757.3200000001</v>
      </c>
    </row>
    <row r="24" spans="1:7" s="22" customFormat="1" ht="12.75">
      <c r="A24" s="68" t="s">
        <v>175</v>
      </c>
      <c r="B24" s="63">
        <v>200</v>
      </c>
      <c r="C24" s="75" t="s">
        <v>207</v>
      </c>
      <c r="D24" s="72" t="str">
        <f t="shared" si="0"/>
        <v>000 0102 0000000 000 200</v>
      </c>
      <c r="E24" s="67">
        <v>697400</v>
      </c>
      <c r="F24" s="67">
        <v>144642.68</v>
      </c>
      <c r="G24" s="67">
        <f t="shared" si="1"/>
        <v>-552757.3200000001</v>
      </c>
    </row>
    <row r="25" spans="1:7" s="22" customFormat="1" ht="22.5">
      <c r="A25" s="68" t="s">
        <v>177</v>
      </c>
      <c r="B25" s="63">
        <v>200</v>
      </c>
      <c r="C25" s="75" t="s">
        <v>208</v>
      </c>
      <c r="D25" s="72" t="str">
        <f t="shared" si="0"/>
        <v>000 0102 0000000 000 210</v>
      </c>
      <c r="E25" s="67">
        <v>697400</v>
      </c>
      <c r="F25" s="67">
        <v>144642.68</v>
      </c>
      <c r="G25" s="67">
        <f t="shared" si="1"/>
        <v>-552757.3200000001</v>
      </c>
    </row>
    <row r="26" spans="1:7" s="22" customFormat="1" ht="12.75">
      <c r="A26" s="68" t="s">
        <v>179</v>
      </c>
      <c r="B26" s="63">
        <v>200</v>
      </c>
      <c r="C26" s="75" t="s">
        <v>209</v>
      </c>
      <c r="D26" s="72" t="str">
        <f t="shared" si="0"/>
        <v>000 0102 0000000 000 211</v>
      </c>
      <c r="E26" s="67">
        <v>505100</v>
      </c>
      <c r="F26" s="67">
        <v>115360</v>
      </c>
      <c r="G26" s="67">
        <f t="shared" si="1"/>
        <v>-389740</v>
      </c>
    </row>
    <row r="27" spans="1:7" s="22" customFormat="1" ht="12.75">
      <c r="A27" s="68" t="s">
        <v>181</v>
      </c>
      <c r="B27" s="63">
        <v>200</v>
      </c>
      <c r="C27" s="75" t="s">
        <v>210</v>
      </c>
      <c r="D27" s="72" t="str">
        <f t="shared" si="0"/>
        <v>000 0102 0000000 000 212</v>
      </c>
      <c r="E27" s="67">
        <v>19500</v>
      </c>
      <c r="F27" s="67">
        <v>1000</v>
      </c>
      <c r="G27" s="67">
        <f t="shared" si="1"/>
        <v>-18500</v>
      </c>
    </row>
    <row r="28" spans="1:7" s="22" customFormat="1" ht="12.75">
      <c r="A28" s="68" t="s">
        <v>183</v>
      </c>
      <c r="B28" s="63">
        <v>200</v>
      </c>
      <c r="C28" s="75" t="s">
        <v>211</v>
      </c>
      <c r="D28" s="72" t="str">
        <f t="shared" si="0"/>
        <v>000 0102 0000000 000 213</v>
      </c>
      <c r="E28" s="67">
        <v>172800</v>
      </c>
      <c r="F28" s="67">
        <v>28282.68</v>
      </c>
      <c r="G28" s="67">
        <f t="shared" si="1"/>
        <v>-144517.32</v>
      </c>
    </row>
    <row r="29" spans="1:7" s="22" customFormat="1" ht="67.5">
      <c r="A29" s="68" t="s">
        <v>212</v>
      </c>
      <c r="B29" s="63">
        <v>200</v>
      </c>
      <c r="C29" s="75" t="s">
        <v>213</v>
      </c>
      <c r="D29" s="72" t="str">
        <f t="shared" si="0"/>
        <v>000 0104 0000000 000 000</v>
      </c>
      <c r="E29" s="67">
        <v>2136200</v>
      </c>
      <c r="F29" s="67">
        <v>422182.35</v>
      </c>
      <c r="G29" s="67">
        <f t="shared" si="1"/>
        <v>-1714017.65</v>
      </c>
    </row>
    <row r="30" spans="1:7" s="22" customFormat="1" ht="12.75">
      <c r="A30" s="68" t="s">
        <v>175</v>
      </c>
      <c r="B30" s="63">
        <v>200</v>
      </c>
      <c r="C30" s="75" t="s">
        <v>214</v>
      </c>
      <c r="D30" s="72" t="str">
        <f t="shared" si="0"/>
        <v>000 0104 0000000 000 200</v>
      </c>
      <c r="E30" s="67">
        <v>1947800</v>
      </c>
      <c r="F30" s="67">
        <v>386518.85</v>
      </c>
      <c r="G30" s="67">
        <f t="shared" si="1"/>
        <v>-1561281.15</v>
      </c>
    </row>
    <row r="31" spans="1:7" s="22" customFormat="1" ht="22.5">
      <c r="A31" s="68" t="s">
        <v>177</v>
      </c>
      <c r="B31" s="63">
        <v>200</v>
      </c>
      <c r="C31" s="75" t="s">
        <v>215</v>
      </c>
      <c r="D31" s="72" t="str">
        <f t="shared" si="0"/>
        <v>000 0104 0000000 000 210</v>
      </c>
      <c r="E31" s="67">
        <v>1675400</v>
      </c>
      <c r="F31" s="67">
        <v>331029.07</v>
      </c>
      <c r="G31" s="67">
        <f t="shared" si="1"/>
        <v>-1344370.93</v>
      </c>
    </row>
    <row r="32" spans="1:7" s="22" customFormat="1" ht="12.75">
      <c r="A32" s="68" t="s">
        <v>179</v>
      </c>
      <c r="B32" s="63">
        <v>200</v>
      </c>
      <c r="C32" s="75" t="s">
        <v>216</v>
      </c>
      <c r="D32" s="72" t="str">
        <f t="shared" si="0"/>
        <v>000 0104 0000000 000 211</v>
      </c>
      <c r="E32" s="67">
        <v>1186400</v>
      </c>
      <c r="F32" s="67">
        <v>260322.6</v>
      </c>
      <c r="G32" s="67">
        <f t="shared" si="1"/>
        <v>-926077.4</v>
      </c>
    </row>
    <row r="33" spans="1:7" s="22" customFormat="1" ht="12.75">
      <c r="A33" s="68" t="s">
        <v>181</v>
      </c>
      <c r="B33" s="63">
        <v>200</v>
      </c>
      <c r="C33" s="75" t="s">
        <v>217</v>
      </c>
      <c r="D33" s="72" t="str">
        <f t="shared" si="0"/>
        <v>000 0104 0000000 000 212</v>
      </c>
      <c r="E33" s="67">
        <v>84500</v>
      </c>
      <c r="F33" s="67">
        <v>7026</v>
      </c>
      <c r="G33" s="67">
        <f t="shared" si="1"/>
        <v>-77474</v>
      </c>
    </row>
    <row r="34" spans="1:7" s="22" customFormat="1" ht="12.75">
      <c r="A34" s="68" t="s">
        <v>183</v>
      </c>
      <c r="B34" s="63">
        <v>200</v>
      </c>
      <c r="C34" s="75" t="s">
        <v>218</v>
      </c>
      <c r="D34" s="72" t="str">
        <f t="shared" si="0"/>
        <v>000 0104 0000000 000 213</v>
      </c>
      <c r="E34" s="67">
        <v>404500</v>
      </c>
      <c r="F34" s="67">
        <v>63680.47</v>
      </c>
      <c r="G34" s="67">
        <f t="shared" si="1"/>
        <v>-340819.53</v>
      </c>
    </row>
    <row r="35" spans="1:7" s="22" customFormat="1" ht="12.75">
      <c r="A35" s="68" t="s">
        <v>185</v>
      </c>
      <c r="B35" s="63">
        <v>200</v>
      </c>
      <c r="C35" s="75" t="s">
        <v>219</v>
      </c>
      <c r="D35" s="72" t="str">
        <f t="shared" si="0"/>
        <v>000 0104 0000000 000 220</v>
      </c>
      <c r="E35" s="67">
        <v>254900</v>
      </c>
      <c r="F35" s="67">
        <v>51133.78</v>
      </c>
      <c r="G35" s="67">
        <f t="shared" si="1"/>
        <v>-203766.22</v>
      </c>
    </row>
    <row r="36" spans="1:7" s="22" customFormat="1" ht="12.75">
      <c r="A36" s="68" t="s">
        <v>187</v>
      </c>
      <c r="B36" s="63">
        <v>200</v>
      </c>
      <c r="C36" s="75" t="s">
        <v>220</v>
      </c>
      <c r="D36" s="72" t="str">
        <f t="shared" si="0"/>
        <v>000 0104 0000000 000 221</v>
      </c>
      <c r="E36" s="67">
        <v>35300</v>
      </c>
      <c r="F36" s="67">
        <v>12528.78</v>
      </c>
      <c r="G36" s="67">
        <f t="shared" si="1"/>
        <v>-22771.22</v>
      </c>
    </row>
    <row r="37" spans="1:7" s="22" customFormat="1" ht="12.75">
      <c r="A37" s="68" t="s">
        <v>189</v>
      </c>
      <c r="B37" s="63">
        <v>200</v>
      </c>
      <c r="C37" s="75" t="s">
        <v>221</v>
      </c>
      <c r="D37" s="72" t="str">
        <f t="shared" si="0"/>
        <v>000 0104 0000000 000 222</v>
      </c>
      <c r="E37" s="67">
        <v>4600</v>
      </c>
      <c r="F37" s="67">
        <v>378</v>
      </c>
      <c r="G37" s="67">
        <f t="shared" si="1"/>
        <v>-4222</v>
      </c>
    </row>
    <row r="38" spans="1:7" s="22" customFormat="1" ht="12.75">
      <c r="A38" s="68" t="s">
        <v>191</v>
      </c>
      <c r="B38" s="63">
        <v>200</v>
      </c>
      <c r="C38" s="75" t="s">
        <v>222</v>
      </c>
      <c r="D38" s="72" t="str">
        <f aca="true" t="shared" si="2" ref="D38:D69">IF(OR(LEFT(C38,5)="000 9",LEFT(C38,5)="000 7"),"X",C38)</f>
        <v>000 0104 0000000 000 223</v>
      </c>
      <c r="E38" s="67">
        <v>6900</v>
      </c>
      <c r="F38" s="67">
        <v>283.16</v>
      </c>
      <c r="G38" s="67">
        <f t="shared" si="1"/>
        <v>-6616.84</v>
      </c>
    </row>
    <row r="39" spans="1:7" s="22" customFormat="1" ht="22.5">
      <c r="A39" s="68" t="s">
        <v>193</v>
      </c>
      <c r="B39" s="63">
        <v>200</v>
      </c>
      <c r="C39" s="75" t="s">
        <v>223</v>
      </c>
      <c r="D39" s="72" t="str">
        <f t="shared" si="2"/>
        <v>000 0104 0000000 000 224</v>
      </c>
      <c r="E39" s="67">
        <v>117700</v>
      </c>
      <c r="F39" s="67">
        <v>5503.23</v>
      </c>
      <c r="G39" s="67">
        <f t="shared" si="1"/>
        <v>-112196.77</v>
      </c>
    </row>
    <row r="40" spans="1:7" s="22" customFormat="1" ht="12.75">
      <c r="A40" s="68" t="s">
        <v>195</v>
      </c>
      <c r="B40" s="63">
        <v>200</v>
      </c>
      <c r="C40" s="75" t="s">
        <v>224</v>
      </c>
      <c r="D40" s="72" t="str">
        <f t="shared" si="2"/>
        <v>000 0104 0000000 000 226</v>
      </c>
      <c r="E40" s="67">
        <v>90400</v>
      </c>
      <c r="F40" s="67">
        <v>32440.61</v>
      </c>
      <c r="G40" s="67">
        <f t="shared" si="1"/>
        <v>-57959.39</v>
      </c>
    </row>
    <row r="41" spans="1:7" s="22" customFormat="1" ht="12.75">
      <c r="A41" s="68" t="s">
        <v>197</v>
      </c>
      <c r="B41" s="63">
        <v>200</v>
      </c>
      <c r="C41" s="75" t="s">
        <v>225</v>
      </c>
      <c r="D41" s="72" t="str">
        <f t="shared" si="2"/>
        <v>000 0104 0000000 000 290</v>
      </c>
      <c r="E41" s="67">
        <v>17500</v>
      </c>
      <c r="F41" s="67">
        <v>4356</v>
      </c>
      <c r="G41" s="67">
        <f t="shared" si="1"/>
        <v>-13144</v>
      </c>
    </row>
    <row r="42" spans="1:7" s="22" customFormat="1" ht="12.75">
      <c r="A42" s="68" t="s">
        <v>199</v>
      </c>
      <c r="B42" s="63">
        <v>200</v>
      </c>
      <c r="C42" s="75" t="s">
        <v>226</v>
      </c>
      <c r="D42" s="72" t="str">
        <f t="shared" si="2"/>
        <v>000 0104 0000000 000 300</v>
      </c>
      <c r="E42" s="67">
        <v>188400</v>
      </c>
      <c r="F42" s="67">
        <v>35663.5</v>
      </c>
      <c r="G42" s="67">
        <f t="shared" si="1"/>
        <v>-152736.5</v>
      </c>
    </row>
    <row r="43" spans="1:7" s="22" customFormat="1" ht="22.5">
      <c r="A43" s="68" t="s">
        <v>201</v>
      </c>
      <c r="B43" s="63">
        <v>200</v>
      </c>
      <c r="C43" s="75" t="s">
        <v>227</v>
      </c>
      <c r="D43" s="72" t="str">
        <f t="shared" si="2"/>
        <v>000 0104 0000000 000 310</v>
      </c>
      <c r="E43" s="67">
        <v>7200</v>
      </c>
      <c r="F43" s="67">
        <v>7112</v>
      </c>
      <c r="G43" s="67">
        <f t="shared" si="1"/>
        <v>-88</v>
      </c>
    </row>
    <row r="44" spans="1:7" s="22" customFormat="1" ht="22.5">
      <c r="A44" s="68" t="s">
        <v>203</v>
      </c>
      <c r="B44" s="63">
        <v>200</v>
      </c>
      <c r="C44" s="75" t="s">
        <v>228</v>
      </c>
      <c r="D44" s="72" t="str">
        <f t="shared" si="2"/>
        <v>000 0104 0000000 000 340</v>
      </c>
      <c r="E44" s="67">
        <v>181200</v>
      </c>
      <c r="F44" s="67">
        <v>28551.5</v>
      </c>
      <c r="G44" s="67">
        <f t="shared" si="1"/>
        <v>-152648.5</v>
      </c>
    </row>
    <row r="45" spans="1:7" s="22" customFormat="1" ht="12.75">
      <c r="A45" s="68" t="s">
        <v>229</v>
      </c>
      <c r="B45" s="63">
        <v>200</v>
      </c>
      <c r="C45" s="75" t="s">
        <v>230</v>
      </c>
      <c r="D45" s="72" t="str">
        <f t="shared" si="2"/>
        <v>000 0111 0000000 000 000</v>
      </c>
      <c r="E45" s="67">
        <v>48000</v>
      </c>
      <c r="F45" s="67"/>
      <c r="G45" s="67">
        <f t="shared" si="1"/>
        <v>-48000</v>
      </c>
    </row>
    <row r="46" spans="1:7" s="22" customFormat="1" ht="12.75">
      <c r="A46" s="68" t="s">
        <v>175</v>
      </c>
      <c r="B46" s="63">
        <v>200</v>
      </c>
      <c r="C46" s="75" t="s">
        <v>231</v>
      </c>
      <c r="D46" s="72" t="str">
        <f t="shared" si="2"/>
        <v>000 0111 0000000 000 200</v>
      </c>
      <c r="E46" s="67">
        <v>48000</v>
      </c>
      <c r="F46" s="67"/>
      <c r="G46" s="67">
        <f t="shared" si="1"/>
        <v>-48000</v>
      </c>
    </row>
    <row r="47" spans="1:7" s="22" customFormat="1" ht="12.75">
      <c r="A47" s="68" t="s">
        <v>197</v>
      </c>
      <c r="B47" s="63">
        <v>200</v>
      </c>
      <c r="C47" s="75" t="s">
        <v>232</v>
      </c>
      <c r="D47" s="72" t="str">
        <f t="shared" si="2"/>
        <v>000 0111 0000000 000 290</v>
      </c>
      <c r="E47" s="67">
        <v>48000</v>
      </c>
      <c r="F47" s="67"/>
      <c r="G47" s="67">
        <f t="shared" si="1"/>
        <v>-48000</v>
      </c>
    </row>
    <row r="48" spans="1:7" s="22" customFormat="1" ht="12.75">
      <c r="A48" s="68" t="s">
        <v>233</v>
      </c>
      <c r="B48" s="63">
        <v>200</v>
      </c>
      <c r="C48" s="75" t="s">
        <v>234</v>
      </c>
      <c r="D48" s="72" t="str">
        <f t="shared" si="2"/>
        <v>000 0113 0000000 000 000</v>
      </c>
      <c r="E48" s="67">
        <v>60400</v>
      </c>
      <c r="F48" s="67">
        <v>12896.84</v>
      </c>
      <c r="G48" s="67">
        <f t="shared" si="1"/>
        <v>-47503.16</v>
      </c>
    </row>
    <row r="49" spans="1:7" s="22" customFormat="1" ht="12.75">
      <c r="A49" s="68" t="s">
        <v>175</v>
      </c>
      <c r="B49" s="63">
        <v>200</v>
      </c>
      <c r="C49" s="75" t="s">
        <v>235</v>
      </c>
      <c r="D49" s="72" t="str">
        <f t="shared" si="2"/>
        <v>000 0113 0000000 000 200</v>
      </c>
      <c r="E49" s="67">
        <v>60400</v>
      </c>
      <c r="F49" s="67">
        <v>12896.84</v>
      </c>
      <c r="G49" s="67">
        <f t="shared" si="1"/>
        <v>-47503.16</v>
      </c>
    </row>
    <row r="50" spans="1:7" s="22" customFormat="1" ht="12.75">
      <c r="A50" s="68" t="s">
        <v>185</v>
      </c>
      <c r="B50" s="63">
        <v>200</v>
      </c>
      <c r="C50" s="75" t="s">
        <v>236</v>
      </c>
      <c r="D50" s="72" t="str">
        <f t="shared" si="2"/>
        <v>000 0113 0000000 000 220</v>
      </c>
      <c r="E50" s="67">
        <v>53600</v>
      </c>
      <c r="F50" s="67">
        <v>6116.84</v>
      </c>
      <c r="G50" s="67">
        <f t="shared" si="1"/>
        <v>-47483.16</v>
      </c>
    </row>
    <row r="51" spans="1:7" s="22" customFormat="1" ht="12.75">
      <c r="A51" s="68" t="s">
        <v>195</v>
      </c>
      <c r="B51" s="63">
        <v>200</v>
      </c>
      <c r="C51" s="75" t="s">
        <v>237</v>
      </c>
      <c r="D51" s="72" t="str">
        <f t="shared" si="2"/>
        <v>000 0113 0000000 000 226</v>
      </c>
      <c r="E51" s="67">
        <v>53600</v>
      </c>
      <c r="F51" s="67">
        <v>6116.84</v>
      </c>
      <c r="G51" s="67">
        <f t="shared" si="1"/>
        <v>-47483.16</v>
      </c>
    </row>
    <row r="52" spans="1:7" s="22" customFormat="1" ht="12.75">
      <c r="A52" s="68" t="s">
        <v>197</v>
      </c>
      <c r="B52" s="63">
        <v>200</v>
      </c>
      <c r="C52" s="75" t="s">
        <v>238</v>
      </c>
      <c r="D52" s="72" t="str">
        <f t="shared" si="2"/>
        <v>000 0113 0000000 000 290</v>
      </c>
      <c r="E52" s="67">
        <v>6800</v>
      </c>
      <c r="F52" s="67">
        <v>6780</v>
      </c>
      <c r="G52" s="67">
        <f t="shared" si="1"/>
        <v>-20</v>
      </c>
    </row>
    <row r="53" spans="1:7" s="22" customFormat="1" ht="12.75">
      <c r="A53" s="68" t="s">
        <v>239</v>
      </c>
      <c r="B53" s="63">
        <v>200</v>
      </c>
      <c r="C53" s="75" t="s">
        <v>240</v>
      </c>
      <c r="D53" s="72" t="str">
        <f t="shared" si="2"/>
        <v>000 0200 0000000 000 000</v>
      </c>
      <c r="E53" s="67">
        <v>136100</v>
      </c>
      <c r="F53" s="67">
        <v>23808.32</v>
      </c>
      <c r="G53" s="67">
        <f t="shared" si="1"/>
        <v>-112291.68</v>
      </c>
    </row>
    <row r="54" spans="1:7" s="22" customFormat="1" ht="12.75">
      <c r="A54" s="68" t="s">
        <v>175</v>
      </c>
      <c r="B54" s="63">
        <v>200</v>
      </c>
      <c r="C54" s="75" t="s">
        <v>241</v>
      </c>
      <c r="D54" s="72" t="str">
        <f t="shared" si="2"/>
        <v>000 0200 0000000 000 200</v>
      </c>
      <c r="E54" s="67">
        <v>115000</v>
      </c>
      <c r="F54" s="67">
        <v>23808.32</v>
      </c>
      <c r="G54" s="67">
        <f t="shared" si="1"/>
        <v>-91191.68</v>
      </c>
    </row>
    <row r="55" spans="1:7" s="22" customFormat="1" ht="22.5">
      <c r="A55" s="68" t="s">
        <v>177</v>
      </c>
      <c r="B55" s="63">
        <v>200</v>
      </c>
      <c r="C55" s="75" t="s">
        <v>242</v>
      </c>
      <c r="D55" s="72" t="str">
        <f t="shared" si="2"/>
        <v>000 0200 0000000 000 210</v>
      </c>
      <c r="E55" s="67">
        <v>115000</v>
      </c>
      <c r="F55" s="67">
        <v>23808.32</v>
      </c>
      <c r="G55" s="67">
        <f t="shared" si="1"/>
        <v>-91191.68</v>
      </c>
    </row>
    <row r="56" spans="1:7" s="22" customFormat="1" ht="12.75">
      <c r="A56" s="68" t="s">
        <v>179</v>
      </c>
      <c r="B56" s="63">
        <v>200</v>
      </c>
      <c r="C56" s="75" t="s">
        <v>243</v>
      </c>
      <c r="D56" s="72" t="str">
        <f t="shared" si="2"/>
        <v>000 0200 0000000 000 211</v>
      </c>
      <c r="E56" s="67">
        <v>85700</v>
      </c>
      <c r="F56" s="67">
        <v>18580.38</v>
      </c>
      <c r="G56" s="67">
        <f t="shared" si="1"/>
        <v>-67119.62</v>
      </c>
    </row>
    <row r="57" spans="1:7" s="22" customFormat="1" ht="12.75">
      <c r="A57" s="68" t="s">
        <v>183</v>
      </c>
      <c r="B57" s="63">
        <v>200</v>
      </c>
      <c r="C57" s="75" t="s">
        <v>244</v>
      </c>
      <c r="D57" s="72" t="str">
        <f t="shared" si="2"/>
        <v>000 0200 0000000 000 213</v>
      </c>
      <c r="E57" s="67">
        <v>29300</v>
      </c>
      <c r="F57" s="67">
        <v>5227.94</v>
      </c>
      <c r="G57" s="67">
        <f t="shared" si="1"/>
        <v>-24072.06</v>
      </c>
    </row>
    <row r="58" spans="1:7" s="22" customFormat="1" ht="12.75">
      <c r="A58" s="68" t="s">
        <v>199</v>
      </c>
      <c r="B58" s="63">
        <v>200</v>
      </c>
      <c r="C58" s="75" t="s">
        <v>245</v>
      </c>
      <c r="D58" s="72" t="str">
        <f t="shared" si="2"/>
        <v>000 0200 0000000 000 300</v>
      </c>
      <c r="E58" s="67">
        <v>21100</v>
      </c>
      <c r="F58" s="67"/>
      <c r="G58" s="67">
        <f t="shared" si="1"/>
        <v>-21100</v>
      </c>
    </row>
    <row r="59" spans="1:7" s="22" customFormat="1" ht="22.5">
      <c r="A59" s="68" t="s">
        <v>203</v>
      </c>
      <c r="B59" s="63">
        <v>200</v>
      </c>
      <c r="C59" s="75" t="s">
        <v>246</v>
      </c>
      <c r="D59" s="72" t="str">
        <f t="shared" si="2"/>
        <v>000 0200 0000000 000 340</v>
      </c>
      <c r="E59" s="67">
        <v>21100</v>
      </c>
      <c r="F59" s="67"/>
      <c r="G59" s="67">
        <f t="shared" si="1"/>
        <v>-21100</v>
      </c>
    </row>
    <row r="60" spans="1:7" s="22" customFormat="1" ht="22.5">
      <c r="A60" s="68" t="s">
        <v>247</v>
      </c>
      <c r="B60" s="63">
        <v>200</v>
      </c>
      <c r="C60" s="75" t="s">
        <v>248</v>
      </c>
      <c r="D60" s="72" t="str">
        <f t="shared" si="2"/>
        <v>000 0203 0000000 000 000</v>
      </c>
      <c r="E60" s="67">
        <v>136100</v>
      </c>
      <c r="F60" s="67">
        <v>23808.32</v>
      </c>
      <c r="G60" s="67">
        <f t="shared" si="1"/>
        <v>-112291.68</v>
      </c>
    </row>
    <row r="61" spans="1:7" s="22" customFormat="1" ht="12.75">
      <c r="A61" s="68" t="s">
        <v>175</v>
      </c>
      <c r="B61" s="63">
        <v>200</v>
      </c>
      <c r="C61" s="75" t="s">
        <v>249</v>
      </c>
      <c r="D61" s="72" t="str">
        <f t="shared" si="2"/>
        <v>000 0203 0000000 000 200</v>
      </c>
      <c r="E61" s="67">
        <v>115000</v>
      </c>
      <c r="F61" s="67">
        <v>23808.32</v>
      </c>
      <c r="G61" s="67">
        <f t="shared" si="1"/>
        <v>-91191.68</v>
      </c>
    </row>
    <row r="62" spans="1:7" s="22" customFormat="1" ht="22.5">
      <c r="A62" s="68" t="s">
        <v>177</v>
      </c>
      <c r="B62" s="63">
        <v>200</v>
      </c>
      <c r="C62" s="75" t="s">
        <v>250</v>
      </c>
      <c r="D62" s="72" t="str">
        <f t="shared" si="2"/>
        <v>000 0203 0000000 000 210</v>
      </c>
      <c r="E62" s="67">
        <v>115000</v>
      </c>
      <c r="F62" s="67">
        <v>23808.32</v>
      </c>
      <c r="G62" s="67">
        <f t="shared" si="1"/>
        <v>-91191.68</v>
      </c>
    </row>
    <row r="63" spans="1:7" s="22" customFormat="1" ht="12.75">
      <c r="A63" s="68" t="s">
        <v>179</v>
      </c>
      <c r="B63" s="63">
        <v>200</v>
      </c>
      <c r="C63" s="75" t="s">
        <v>251</v>
      </c>
      <c r="D63" s="72" t="str">
        <f t="shared" si="2"/>
        <v>000 0203 0000000 000 211</v>
      </c>
      <c r="E63" s="67">
        <v>85700</v>
      </c>
      <c r="F63" s="67">
        <v>18580.38</v>
      </c>
      <c r="G63" s="67">
        <f t="shared" si="1"/>
        <v>-67119.62</v>
      </c>
    </row>
    <row r="64" spans="1:7" s="22" customFormat="1" ht="12.75">
      <c r="A64" s="68" t="s">
        <v>183</v>
      </c>
      <c r="B64" s="63">
        <v>200</v>
      </c>
      <c r="C64" s="75" t="s">
        <v>252</v>
      </c>
      <c r="D64" s="72" t="str">
        <f t="shared" si="2"/>
        <v>000 0203 0000000 000 213</v>
      </c>
      <c r="E64" s="67">
        <v>29300</v>
      </c>
      <c r="F64" s="67">
        <v>5227.94</v>
      </c>
      <c r="G64" s="67">
        <f t="shared" si="1"/>
        <v>-24072.06</v>
      </c>
    </row>
    <row r="65" spans="1:7" s="22" customFormat="1" ht="12.75">
      <c r="A65" s="68" t="s">
        <v>199</v>
      </c>
      <c r="B65" s="63">
        <v>200</v>
      </c>
      <c r="C65" s="75" t="s">
        <v>253</v>
      </c>
      <c r="D65" s="72" t="str">
        <f t="shared" si="2"/>
        <v>000 0203 0000000 000 300</v>
      </c>
      <c r="E65" s="67">
        <v>21100</v>
      </c>
      <c r="F65" s="67"/>
      <c r="G65" s="67">
        <f t="shared" si="1"/>
        <v>-21100</v>
      </c>
    </row>
    <row r="66" spans="1:7" s="22" customFormat="1" ht="22.5">
      <c r="A66" s="68" t="s">
        <v>203</v>
      </c>
      <c r="B66" s="63">
        <v>200</v>
      </c>
      <c r="C66" s="75" t="s">
        <v>254</v>
      </c>
      <c r="D66" s="72" t="str">
        <f t="shared" si="2"/>
        <v>000 0203 0000000 000 340</v>
      </c>
      <c r="E66" s="67">
        <v>21100</v>
      </c>
      <c r="F66" s="67"/>
      <c r="G66" s="67">
        <f t="shared" si="1"/>
        <v>-21100</v>
      </c>
    </row>
    <row r="67" spans="1:7" s="22" customFormat="1" ht="22.5">
      <c r="A67" s="68" t="s">
        <v>255</v>
      </c>
      <c r="B67" s="63">
        <v>200</v>
      </c>
      <c r="C67" s="75" t="s">
        <v>256</v>
      </c>
      <c r="D67" s="72" t="str">
        <f t="shared" si="2"/>
        <v>000 0300 0000000 000 000</v>
      </c>
      <c r="E67" s="67">
        <v>236700</v>
      </c>
      <c r="F67" s="67">
        <v>64450</v>
      </c>
      <c r="G67" s="67">
        <f t="shared" si="1"/>
        <v>-172250</v>
      </c>
    </row>
    <row r="68" spans="1:7" s="22" customFormat="1" ht="12.75">
      <c r="A68" s="68" t="s">
        <v>175</v>
      </c>
      <c r="B68" s="63">
        <v>200</v>
      </c>
      <c r="C68" s="75" t="s">
        <v>257</v>
      </c>
      <c r="D68" s="72" t="str">
        <f t="shared" si="2"/>
        <v>000 0300 0000000 000 200</v>
      </c>
      <c r="E68" s="67">
        <v>236700</v>
      </c>
      <c r="F68" s="67">
        <v>64450</v>
      </c>
      <c r="G68" s="67">
        <f t="shared" si="1"/>
        <v>-172250</v>
      </c>
    </row>
    <row r="69" spans="1:7" s="22" customFormat="1" ht="12.75">
      <c r="A69" s="68" t="s">
        <v>258</v>
      </c>
      <c r="B69" s="63">
        <v>200</v>
      </c>
      <c r="C69" s="75" t="s">
        <v>259</v>
      </c>
      <c r="D69" s="72" t="str">
        <f t="shared" si="2"/>
        <v>000 0300 0000000 000 250</v>
      </c>
      <c r="E69" s="67">
        <v>236700</v>
      </c>
      <c r="F69" s="67">
        <v>64450</v>
      </c>
      <c r="G69" s="67">
        <f t="shared" si="1"/>
        <v>-172250</v>
      </c>
    </row>
    <row r="70" spans="1:7" s="22" customFormat="1" ht="33.75">
      <c r="A70" s="68" t="s">
        <v>260</v>
      </c>
      <c r="B70" s="63">
        <v>200</v>
      </c>
      <c r="C70" s="75" t="s">
        <v>261</v>
      </c>
      <c r="D70" s="72" t="str">
        <f aca="true" t="shared" si="3" ref="D70:D101">IF(OR(LEFT(C70,5)="000 9",LEFT(C70,5)="000 7"),"X",C70)</f>
        <v>000 0300 0000000 000 251</v>
      </c>
      <c r="E70" s="67">
        <v>236700</v>
      </c>
      <c r="F70" s="67">
        <v>64450</v>
      </c>
      <c r="G70" s="67">
        <f t="shared" si="1"/>
        <v>-172250</v>
      </c>
    </row>
    <row r="71" spans="1:7" s="22" customFormat="1" ht="45">
      <c r="A71" s="68" t="s">
        <v>262</v>
      </c>
      <c r="B71" s="63">
        <v>200</v>
      </c>
      <c r="C71" s="75" t="s">
        <v>263</v>
      </c>
      <c r="D71" s="72" t="str">
        <f t="shared" si="3"/>
        <v>000 0309 0000000 000 000</v>
      </c>
      <c r="E71" s="67">
        <v>236700</v>
      </c>
      <c r="F71" s="67">
        <v>64450</v>
      </c>
      <c r="G71" s="67">
        <f aca="true" t="shared" si="4" ref="G71:G134">SUM(F71-E71)</f>
        <v>-172250</v>
      </c>
    </row>
    <row r="72" spans="1:7" s="22" customFormat="1" ht="12.75">
      <c r="A72" s="68" t="s">
        <v>175</v>
      </c>
      <c r="B72" s="63">
        <v>200</v>
      </c>
      <c r="C72" s="75" t="s">
        <v>264</v>
      </c>
      <c r="D72" s="72" t="str">
        <f t="shared" si="3"/>
        <v>000 0309 0000000 000 200</v>
      </c>
      <c r="E72" s="67">
        <v>236700</v>
      </c>
      <c r="F72" s="67">
        <v>64450</v>
      </c>
      <c r="G72" s="67">
        <f t="shared" si="4"/>
        <v>-172250</v>
      </c>
    </row>
    <row r="73" spans="1:7" s="22" customFormat="1" ht="12.75">
      <c r="A73" s="68" t="s">
        <v>258</v>
      </c>
      <c r="B73" s="63">
        <v>200</v>
      </c>
      <c r="C73" s="75" t="s">
        <v>265</v>
      </c>
      <c r="D73" s="72" t="str">
        <f t="shared" si="3"/>
        <v>000 0309 0000000 000 250</v>
      </c>
      <c r="E73" s="67">
        <v>236700</v>
      </c>
      <c r="F73" s="67">
        <v>64450</v>
      </c>
      <c r="G73" s="67">
        <f t="shared" si="4"/>
        <v>-172250</v>
      </c>
    </row>
    <row r="74" spans="1:7" s="22" customFormat="1" ht="33.75">
      <c r="A74" s="68" t="s">
        <v>260</v>
      </c>
      <c r="B74" s="63">
        <v>200</v>
      </c>
      <c r="C74" s="75" t="s">
        <v>266</v>
      </c>
      <c r="D74" s="72" t="str">
        <f t="shared" si="3"/>
        <v>000 0309 0000000 000 251</v>
      </c>
      <c r="E74" s="67">
        <v>236700</v>
      </c>
      <c r="F74" s="67">
        <v>64450</v>
      </c>
      <c r="G74" s="67">
        <f t="shared" si="4"/>
        <v>-172250</v>
      </c>
    </row>
    <row r="75" spans="1:7" s="22" customFormat="1" ht="12.75">
      <c r="A75" s="68" t="s">
        <v>267</v>
      </c>
      <c r="B75" s="63">
        <v>200</v>
      </c>
      <c r="C75" s="75" t="s">
        <v>268</v>
      </c>
      <c r="D75" s="72" t="str">
        <f t="shared" si="3"/>
        <v>000 0400 0000000 000 000</v>
      </c>
      <c r="E75" s="67">
        <v>971110</v>
      </c>
      <c r="F75" s="67"/>
      <c r="G75" s="67">
        <f t="shared" si="4"/>
        <v>-971110</v>
      </c>
    </row>
    <row r="76" spans="1:7" s="22" customFormat="1" ht="12.75">
      <c r="A76" s="68" t="s">
        <v>175</v>
      </c>
      <c r="B76" s="63">
        <v>200</v>
      </c>
      <c r="C76" s="75" t="s">
        <v>269</v>
      </c>
      <c r="D76" s="72" t="str">
        <f t="shared" si="3"/>
        <v>000 0400 0000000 000 200</v>
      </c>
      <c r="E76" s="67">
        <v>971110</v>
      </c>
      <c r="F76" s="67"/>
      <c r="G76" s="67">
        <f t="shared" si="4"/>
        <v>-971110</v>
      </c>
    </row>
    <row r="77" spans="1:7" s="22" customFormat="1" ht="12.75">
      <c r="A77" s="68" t="s">
        <v>185</v>
      </c>
      <c r="B77" s="63">
        <v>200</v>
      </c>
      <c r="C77" s="75" t="s">
        <v>270</v>
      </c>
      <c r="D77" s="72" t="str">
        <f t="shared" si="3"/>
        <v>000 0400 0000000 000 220</v>
      </c>
      <c r="E77" s="67">
        <v>15300</v>
      </c>
      <c r="F77" s="67"/>
      <c r="G77" s="67">
        <f t="shared" si="4"/>
        <v>-15300</v>
      </c>
    </row>
    <row r="78" spans="1:7" s="22" customFormat="1" ht="12.75">
      <c r="A78" s="68" t="s">
        <v>195</v>
      </c>
      <c r="B78" s="63">
        <v>200</v>
      </c>
      <c r="C78" s="75" t="s">
        <v>271</v>
      </c>
      <c r="D78" s="72" t="str">
        <f t="shared" si="3"/>
        <v>000 0400 0000000 000 226</v>
      </c>
      <c r="E78" s="67">
        <v>15300</v>
      </c>
      <c r="F78" s="67"/>
      <c r="G78" s="67">
        <f t="shared" si="4"/>
        <v>-15300</v>
      </c>
    </row>
    <row r="79" spans="1:7" s="22" customFormat="1" ht="12.75">
      <c r="A79" s="68" t="s">
        <v>258</v>
      </c>
      <c r="B79" s="63">
        <v>200</v>
      </c>
      <c r="C79" s="75" t="s">
        <v>272</v>
      </c>
      <c r="D79" s="72" t="str">
        <f t="shared" si="3"/>
        <v>000 0400 0000000 000 250</v>
      </c>
      <c r="E79" s="67">
        <v>955810</v>
      </c>
      <c r="F79" s="67"/>
      <c r="G79" s="67">
        <f t="shared" si="4"/>
        <v>-955810</v>
      </c>
    </row>
    <row r="80" spans="1:7" s="22" customFormat="1" ht="33.75">
      <c r="A80" s="68" t="s">
        <v>273</v>
      </c>
      <c r="B80" s="63">
        <v>200</v>
      </c>
      <c r="C80" s="75" t="s">
        <v>274</v>
      </c>
      <c r="D80" s="72" t="str">
        <f t="shared" si="3"/>
        <v>000 0400 0000000 000 252</v>
      </c>
      <c r="E80" s="67">
        <v>955810</v>
      </c>
      <c r="F80" s="67"/>
      <c r="G80" s="67">
        <f t="shared" si="4"/>
        <v>-955810</v>
      </c>
    </row>
    <row r="81" spans="1:7" s="22" customFormat="1" ht="12.75">
      <c r="A81" s="68" t="s">
        <v>275</v>
      </c>
      <c r="B81" s="63">
        <v>200</v>
      </c>
      <c r="C81" s="75" t="s">
        <v>276</v>
      </c>
      <c r="D81" s="72" t="str">
        <f t="shared" si="3"/>
        <v>000 0406 0000000 000 000</v>
      </c>
      <c r="E81" s="67">
        <v>15300</v>
      </c>
      <c r="F81" s="67"/>
      <c r="G81" s="67">
        <f t="shared" si="4"/>
        <v>-15300</v>
      </c>
    </row>
    <row r="82" spans="1:7" s="22" customFormat="1" ht="12.75">
      <c r="A82" s="68" t="s">
        <v>175</v>
      </c>
      <c r="B82" s="63">
        <v>200</v>
      </c>
      <c r="C82" s="75" t="s">
        <v>277</v>
      </c>
      <c r="D82" s="72" t="str">
        <f t="shared" si="3"/>
        <v>000 0406 0000000 000 200</v>
      </c>
      <c r="E82" s="67">
        <v>15300</v>
      </c>
      <c r="F82" s="67"/>
      <c r="G82" s="67">
        <f t="shared" si="4"/>
        <v>-15300</v>
      </c>
    </row>
    <row r="83" spans="1:7" s="22" customFormat="1" ht="12.75">
      <c r="A83" s="68" t="s">
        <v>185</v>
      </c>
      <c r="B83" s="63">
        <v>200</v>
      </c>
      <c r="C83" s="75" t="s">
        <v>278</v>
      </c>
      <c r="D83" s="72" t="str">
        <f t="shared" si="3"/>
        <v>000 0406 0000000 000 220</v>
      </c>
      <c r="E83" s="67">
        <v>15300</v>
      </c>
      <c r="F83" s="67"/>
      <c r="G83" s="67">
        <f t="shared" si="4"/>
        <v>-15300</v>
      </c>
    </row>
    <row r="84" spans="1:7" s="22" customFormat="1" ht="12.75">
      <c r="A84" s="68" t="s">
        <v>195</v>
      </c>
      <c r="B84" s="63">
        <v>200</v>
      </c>
      <c r="C84" s="75" t="s">
        <v>279</v>
      </c>
      <c r="D84" s="72" t="str">
        <f t="shared" si="3"/>
        <v>000 0406 0000000 000 226</v>
      </c>
      <c r="E84" s="67">
        <v>15300</v>
      </c>
      <c r="F84" s="67"/>
      <c r="G84" s="67">
        <f t="shared" si="4"/>
        <v>-15300</v>
      </c>
    </row>
    <row r="85" spans="1:7" s="22" customFormat="1" ht="22.5">
      <c r="A85" s="68" t="s">
        <v>280</v>
      </c>
      <c r="B85" s="63">
        <v>200</v>
      </c>
      <c r="C85" s="75" t="s">
        <v>281</v>
      </c>
      <c r="D85" s="72" t="str">
        <f t="shared" si="3"/>
        <v>000 0412 0000000 000 000</v>
      </c>
      <c r="E85" s="67">
        <v>955810</v>
      </c>
      <c r="F85" s="67"/>
      <c r="G85" s="67">
        <f t="shared" si="4"/>
        <v>-955810</v>
      </c>
    </row>
    <row r="86" spans="1:7" s="22" customFormat="1" ht="12.75">
      <c r="A86" s="68" t="s">
        <v>175</v>
      </c>
      <c r="B86" s="63">
        <v>200</v>
      </c>
      <c r="C86" s="75" t="s">
        <v>282</v>
      </c>
      <c r="D86" s="72" t="str">
        <f t="shared" si="3"/>
        <v>000 0412 0000000 000 200</v>
      </c>
      <c r="E86" s="67">
        <v>955810</v>
      </c>
      <c r="F86" s="67"/>
      <c r="G86" s="67">
        <f t="shared" si="4"/>
        <v>-955810</v>
      </c>
    </row>
    <row r="87" spans="1:7" s="22" customFormat="1" ht="12.75">
      <c r="A87" s="68" t="s">
        <v>258</v>
      </c>
      <c r="B87" s="63">
        <v>200</v>
      </c>
      <c r="C87" s="75" t="s">
        <v>283</v>
      </c>
      <c r="D87" s="72" t="str">
        <f t="shared" si="3"/>
        <v>000 0412 0000000 000 250</v>
      </c>
      <c r="E87" s="67">
        <v>955810</v>
      </c>
      <c r="F87" s="67"/>
      <c r="G87" s="67">
        <f t="shared" si="4"/>
        <v>-955810</v>
      </c>
    </row>
    <row r="88" spans="1:7" s="22" customFormat="1" ht="33.75">
      <c r="A88" s="68" t="s">
        <v>273</v>
      </c>
      <c r="B88" s="63">
        <v>200</v>
      </c>
      <c r="C88" s="75" t="s">
        <v>284</v>
      </c>
      <c r="D88" s="72" t="str">
        <f t="shared" si="3"/>
        <v>000 0412 0000000 000 252</v>
      </c>
      <c r="E88" s="67">
        <v>955810</v>
      </c>
      <c r="F88" s="67"/>
      <c r="G88" s="67">
        <f t="shared" si="4"/>
        <v>-955810</v>
      </c>
    </row>
    <row r="89" spans="1:7" s="22" customFormat="1" ht="12.75">
      <c r="A89" s="68" t="s">
        <v>285</v>
      </c>
      <c r="B89" s="63">
        <v>200</v>
      </c>
      <c r="C89" s="75" t="s">
        <v>286</v>
      </c>
      <c r="D89" s="72" t="str">
        <f t="shared" si="3"/>
        <v>000 0500 0000000 000 000</v>
      </c>
      <c r="E89" s="67">
        <v>4018502.5</v>
      </c>
      <c r="F89" s="67">
        <v>205186.9</v>
      </c>
      <c r="G89" s="67">
        <f t="shared" si="4"/>
        <v>-3813315.6</v>
      </c>
    </row>
    <row r="90" spans="1:7" s="22" customFormat="1" ht="12.75">
      <c r="A90" s="68" t="s">
        <v>175</v>
      </c>
      <c r="B90" s="63">
        <v>200</v>
      </c>
      <c r="C90" s="75" t="s">
        <v>287</v>
      </c>
      <c r="D90" s="72" t="str">
        <f t="shared" si="3"/>
        <v>000 0500 0000000 000 200</v>
      </c>
      <c r="E90" s="67">
        <v>4018502.5</v>
      </c>
      <c r="F90" s="67">
        <v>205186.9</v>
      </c>
      <c r="G90" s="67">
        <f t="shared" si="4"/>
        <v>-3813315.6</v>
      </c>
    </row>
    <row r="91" spans="1:7" s="22" customFormat="1" ht="12.75">
      <c r="A91" s="68" t="s">
        <v>185</v>
      </c>
      <c r="B91" s="63">
        <v>200</v>
      </c>
      <c r="C91" s="75" t="s">
        <v>288</v>
      </c>
      <c r="D91" s="72" t="str">
        <f t="shared" si="3"/>
        <v>000 0500 0000000 000 220</v>
      </c>
      <c r="E91" s="67">
        <v>4018502.5</v>
      </c>
      <c r="F91" s="67">
        <v>205186.9</v>
      </c>
      <c r="G91" s="67">
        <f t="shared" si="4"/>
        <v>-3813315.6</v>
      </c>
    </row>
    <row r="92" spans="1:7" s="22" customFormat="1" ht="12.75">
      <c r="A92" s="68" t="s">
        <v>191</v>
      </c>
      <c r="B92" s="63">
        <v>200</v>
      </c>
      <c r="C92" s="75" t="s">
        <v>289</v>
      </c>
      <c r="D92" s="72" t="str">
        <f t="shared" si="3"/>
        <v>000 0500 0000000 000 223</v>
      </c>
      <c r="E92" s="67">
        <v>769700</v>
      </c>
      <c r="F92" s="67">
        <v>190186.9</v>
      </c>
      <c r="G92" s="67">
        <f t="shared" si="4"/>
        <v>-579513.1</v>
      </c>
    </row>
    <row r="93" spans="1:7" s="22" customFormat="1" ht="22.5">
      <c r="A93" s="68" t="s">
        <v>290</v>
      </c>
      <c r="B93" s="63">
        <v>200</v>
      </c>
      <c r="C93" s="75" t="s">
        <v>291</v>
      </c>
      <c r="D93" s="72" t="str">
        <f t="shared" si="3"/>
        <v>000 0500 0000000 000 225</v>
      </c>
      <c r="E93" s="67">
        <v>3233802.5</v>
      </c>
      <c r="F93" s="67"/>
      <c r="G93" s="67">
        <f t="shared" si="4"/>
        <v>-3233802.5</v>
      </c>
    </row>
    <row r="94" spans="1:7" s="22" customFormat="1" ht="12.75">
      <c r="A94" s="68" t="s">
        <v>195</v>
      </c>
      <c r="B94" s="63">
        <v>200</v>
      </c>
      <c r="C94" s="75" t="s">
        <v>292</v>
      </c>
      <c r="D94" s="72" t="str">
        <f t="shared" si="3"/>
        <v>000 0500 0000000 000 226</v>
      </c>
      <c r="E94" s="67">
        <v>15000</v>
      </c>
      <c r="F94" s="67">
        <v>15000</v>
      </c>
      <c r="G94" s="67">
        <f t="shared" si="4"/>
        <v>0</v>
      </c>
    </row>
    <row r="95" spans="1:7" s="22" customFormat="1" ht="12.75">
      <c r="A95" s="68" t="s">
        <v>293</v>
      </c>
      <c r="B95" s="63">
        <v>200</v>
      </c>
      <c r="C95" s="75" t="s">
        <v>294</v>
      </c>
      <c r="D95" s="72" t="str">
        <f t="shared" si="3"/>
        <v>000 0502 0000000 000 000</v>
      </c>
      <c r="E95" s="67">
        <v>126400</v>
      </c>
      <c r="F95" s="67"/>
      <c r="G95" s="67">
        <f t="shared" si="4"/>
        <v>-126400</v>
      </c>
    </row>
    <row r="96" spans="1:7" s="22" customFormat="1" ht="12.75">
      <c r="A96" s="68" t="s">
        <v>175</v>
      </c>
      <c r="B96" s="63">
        <v>200</v>
      </c>
      <c r="C96" s="75" t="s">
        <v>295</v>
      </c>
      <c r="D96" s="72" t="str">
        <f t="shared" si="3"/>
        <v>000 0502 0000000 000 200</v>
      </c>
      <c r="E96" s="67">
        <v>126400</v>
      </c>
      <c r="F96" s="67"/>
      <c r="G96" s="67">
        <f t="shared" si="4"/>
        <v>-126400</v>
      </c>
    </row>
    <row r="97" spans="1:7" s="22" customFormat="1" ht="12.75">
      <c r="A97" s="68" t="s">
        <v>185</v>
      </c>
      <c r="B97" s="63">
        <v>200</v>
      </c>
      <c r="C97" s="75" t="s">
        <v>296</v>
      </c>
      <c r="D97" s="72" t="str">
        <f t="shared" si="3"/>
        <v>000 0502 0000000 000 220</v>
      </c>
      <c r="E97" s="67">
        <v>126400</v>
      </c>
      <c r="F97" s="67"/>
      <c r="G97" s="67">
        <f t="shared" si="4"/>
        <v>-126400</v>
      </c>
    </row>
    <row r="98" spans="1:7" s="22" customFormat="1" ht="22.5">
      <c r="A98" s="68" t="s">
        <v>290</v>
      </c>
      <c r="B98" s="63">
        <v>200</v>
      </c>
      <c r="C98" s="75" t="s">
        <v>297</v>
      </c>
      <c r="D98" s="72" t="str">
        <f t="shared" si="3"/>
        <v>000 0502 0000000 000 225</v>
      </c>
      <c r="E98" s="67">
        <v>126400</v>
      </c>
      <c r="F98" s="67"/>
      <c r="G98" s="67">
        <f t="shared" si="4"/>
        <v>-126400</v>
      </c>
    </row>
    <row r="99" spans="1:7" s="22" customFormat="1" ht="12.75">
      <c r="A99" s="68" t="s">
        <v>298</v>
      </c>
      <c r="B99" s="63">
        <v>200</v>
      </c>
      <c r="C99" s="75" t="s">
        <v>299</v>
      </c>
      <c r="D99" s="72" t="str">
        <f t="shared" si="3"/>
        <v>000 0503 0000000 000 000</v>
      </c>
      <c r="E99" s="67">
        <v>3892102.5</v>
      </c>
      <c r="F99" s="67">
        <v>205186.9</v>
      </c>
      <c r="G99" s="67">
        <f t="shared" si="4"/>
        <v>-3686915.6</v>
      </c>
    </row>
    <row r="100" spans="1:7" s="22" customFormat="1" ht="12.75">
      <c r="A100" s="68" t="s">
        <v>175</v>
      </c>
      <c r="B100" s="63">
        <v>200</v>
      </c>
      <c r="C100" s="75" t="s">
        <v>300</v>
      </c>
      <c r="D100" s="72" t="str">
        <f t="shared" si="3"/>
        <v>000 0503 0000000 000 200</v>
      </c>
      <c r="E100" s="67">
        <v>3892102.5</v>
      </c>
      <c r="F100" s="67">
        <v>205186.9</v>
      </c>
      <c r="G100" s="67">
        <f t="shared" si="4"/>
        <v>-3686915.6</v>
      </c>
    </row>
    <row r="101" spans="1:7" s="22" customFormat="1" ht="12.75">
      <c r="A101" s="68" t="s">
        <v>185</v>
      </c>
      <c r="B101" s="63">
        <v>200</v>
      </c>
      <c r="C101" s="75" t="s">
        <v>301</v>
      </c>
      <c r="D101" s="72" t="str">
        <f t="shared" si="3"/>
        <v>000 0503 0000000 000 220</v>
      </c>
      <c r="E101" s="67">
        <v>3892102.5</v>
      </c>
      <c r="F101" s="67">
        <v>205186.9</v>
      </c>
      <c r="G101" s="67">
        <f t="shared" si="4"/>
        <v>-3686915.6</v>
      </c>
    </row>
    <row r="102" spans="1:7" s="22" customFormat="1" ht="12.75">
      <c r="A102" s="68" t="s">
        <v>191</v>
      </c>
      <c r="B102" s="63">
        <v>200</v>
      </c>
      <c r="C102" s="75" t="s">
        <v>302</v>
      </c>
      <c r="D102" s="72" t="str">
        <f aca="true" t="shared" si="5" ref="D102:D133">IF(OR(LEFT(C102,5)="000 9",LEFT(C102,5)="000 7"),"X",C102)</f>
        <v>000 0503 0000000 000 223</v>
      </c>
      <c r="E102" s="67">
        <v>769700</v>
      </c>
      <c r="F102" s="67">
        <v>190186.9</v>
      </c>
      <c r="G102" s="67">
        <f t="shared" si="4"/>
        <v>-579513.1</v>
      </c>
    </row>
    <row r="103" spans="1:7" s="22" customFormat="1" ht="22.5">
      <c r="A103" s="68" t="s">
        <v>290</v>
      </c>
      <c r="B103" s="63">
        <v>200</v>
      </c>
      <c r="C103" s="75" t="s">
        <v>303</v>
      </c>
      <c r="D103" s="72" t="str">
        <f t="shared" si="5"/>
        <v>000 0503 0000000 000 225</v>
      </c>
      <c r="E103" s="67">
        <v>3107402.5</v>
      </c>
      <c r="F103" s="67"/>
      <c r="G103" s="67">
        <f t="shared" si="4"/>
        <v>-3107402.5</v>
      </c>
    </row>
    <row r="104" spans="1:7" s="22" customFormat="1" ht="12.75">
      <c r="A104" s="68" t="s">
        <v>195</v>
      </c>
      <c r="B104" s="63">
        <v>200</v>
      </c>
      <c r="C104" s="75" t="s">
        <v>304</v>
      </c>
      <c r="D104" s="72" t="str">
        <f t="shared" si="5"/>
        <v>000 0503 0000000 000 226</v>
      </c>
      <c r="E104" s="67">
        <v>15000</v>
      </c>
      <c r="F104" s="67">
        <v>15000</v>
      </c>
      <c r="G104" s="67">
        <f t="shared" si="4"/>
        <v>0</v>
      </c>
    </row>
    <row r="105" spans="1:7" s="22" customFormat="1" ht="12.75">
      <c r="A105" s="68" t="s">
        <v>305</v>
      </c>
      <c r="B105" s="63">
        <v>200</v>
      </c>
      <c r="C105" s="75" t="s">
        <v>306</v>
      </c>
      <c r="D105" s="72" t="str">
        <f t="shared" si="5"/>
        <v>000 0800 0000000 000 000</v>
      </c>
      <c r="E105" s="67">
        <v>3664000</v>
      </c>
      <c r="F105" s="67">
        <v>777594.04</v>
      </c>
      <c r="G105" s="67">
        <f t="shared" si="4"/>
        <v>-2886405.96</v>
      </c>
    </row>
    <row r="106" spans="1:7" s="22" customFormat="1" ht="12.75">
      <c r="A106" s="68" t="s">
        <v>175</v>
      </c>
      <c r="B106" s="63">
        <v>200</v>
      </c>
      <c r="C106" s="75" t="s">
        <v>307</v>
      </c>
      <c r="D106" s="72" t="str">
        <f t="shared" si="5"/>
        <v>000 0800 0000000 000 200</v>
      </c>
      <c r="E106" s="67">
        <v>3010300</v>
      </c>
      <c r="F106" s="67">
        <v>642522.04</v>
      </c>
      <c r="G106" s="67">
        <f t="shared" si="4"/>
        <v>-2367777.96</v>
      </c>
    </row>
    <row r="107" spans="1:7" s="22" customFormat="1" ht="22.5">
      <c r="A107" s="68" t="s">
        <v>177</v>
      </c>
      <c r="B107" s="63">
        <v>200</v>
      </c>
      <c r="C107" s="75" t="s">
        <v>308</v>
      </c>
      <c r="D107" s="72" t="str">
        <f t="shared" si="5"/>
        <v>000 0800 0000000 000 210</v>
      </c>
      <c r="E107" s="67">
        <v>2145200</v>
      </c>
      <c r="F107" s="67">
        <v>465313.88</v>
      </c>
      <c r="G107" s="67">
        <f t="shared" si="4"/>
        <v>-1679886.12</v>
      </c>
    </row>
    <row r="108" spans="1:7" s="22" customFormat="1" ht="12.75">
      <c r="A108" s="68" t="s">
        <v>179</v>
      </c>
      <c r="B108" s="63">
        <v>200</v>
      </c>
      <c r="C108" s="75" t="s">
        <v>309</v>
      </c>
      <c r="D108" s="72" t="str">
        <f t="shared" si="5"/>
        <v>000 0800 0000000 000 211</v>
      </c>
      <c r="E108" s="67">
        <v>1598100</v>
      </c>
      <c r="F108" s="67">
        <v>374813.9</v>
      </c>
      <c r="G108" s="67">
        <f t="shared" si="4"/>
        <v>-1223286.1</v>
      </c>
    </row>
    <row r="109" spans="1:7" s="22" customFormat="1" ht="12.75">
      <c r="A109" s="68" t="s">
        <v>181</v>
      </c>
      <c r="B109" s="63">
        <v>200</v>
      </c>
      <c r="C109" s="75" t="s">
        <v>310</v>
      </c>
      <c r="D109" s="72" t="str">
        <f t="shared" si="5"/>
        <v>000 0800 0000000 000 212</v>
      </c>
      <c r="E109" s="67">
        <v>600</v>
      </c>
      <c r="F109" s="67">
        <v>150</v>
      </c>
      <c r="G109" s="67">
        <f t="shared" si="4"/>
        <v>-450</v>
      </c>
    </row>
    <row r="110" spans="1:7" s="22" customFormat="1" ht="12.75">
      <c r="A110" s="68" t="s">
        <v>183</v>
      </c>
      <c r="B110" s="63">
        <v>200</v>
      </c>
      <c r="C110" s="75" t="s">
        <v>311</v>
      </c>
      <c r="D110" s="72" t="str">
        <f t="shared" si="5"/>
        <v>000 0800 0000000 000 213</v>
      </c>
      <c r="E110" s="67">
        <v>546500</v>
      </c>
      <c r="F110" s="67">
        <v>90349.98</v>
      </c>
      <c r="G110" s="67">
        <f t="shared" si="4"/>
        <v>-456150.02</v>
      </c>
    </row>
    <row r="111" spans="1:7" s="22" customFormat="1" ht="12.75">
      <c r="A111" s="68" t="s">
        <v>185</v>
      </c>
      <c r="B111" s="63">
        <v>200</v>
      </c>
      <c r="C111" s="75" t="s">
        <v>312</v>
      </c>
      <c r="D111" s="72" t="str">
        <f t="shared" si="5"/>
        <v>000 0800 0000000 000 220</v>
      </c>
      <c r="E111" s="67">
        <v>822400</v>
      </c>
      <c r="F111" s="67">
        <v>177208.16</v>
      </c>
      <c r="G111" s="67">
        <f t="shared" si="4"/>
        <v>-645191.84</v>
      </c>
    </row>
    <row r="112" spans="1:7" s="22" customFormat="1" ht="12.75">
      <c r="A112" s="68" t="s">
        <v>187</v>
      </c>
      <c r="B112" s="63">
        <v>200</v>
      </c>
      <c r="C112" s="75" t="s">
        <v>313</v>
      </c>
      <c r="D112" s="72" t="str">
        <f t="shared" si="5"/>
        <v>000 0800 0000000 000 221</v>
      </c>
      <c r="E112" s="67">
        <v>22300</v>
      </c>
      <c r="F112" s="67">
        <v>2612.03</v>
      </c>
      <c r="G112" s="67">
        <f t="shared" si="4"/>
        <v>-19687.97</v>
      </c>
    </row>
    <row r="113" spans="1:7" s="22" customFormat="1" ht="12.75">
      <c r="A113" s="68" t="s">
        <v>189</v>
      </c>
      <c r="B113" s="63">
        <v>200</v>
      </c>
      <c r="C113" s="75" t="s">
        <v>314</v>
      </c>
      <c r="D113" s="72" t="str">
        <f t="shared" si="5"/>
        <v>000 0800 0000000 000 222</v>
      </c>
      <c r="E113" s="67">
        <v>3000</v>
      </c>
      <c r="F113" s="67"/>
      <c r="G113" s="67">
        <f t="shared" si="4"/>
        <v>-3000</v>
      </c>
    </row>
    <row r="114" spans="1:7" s="22" customFormat="1" ht="12.75">
      <c r="A114" s="68" t="s">
        <v>191</v>
      </c>
      <c r="B114" s="63">
        <v>200</v>
      </c>
      <c r="C114" s="75" t="s">
        <v>315</v>
      </c>
      <c r="D114" s="72" t="str">
        <f t="shared" si="5"/>
        <v>000 0800 0000000 000 223</v>
      </c>
      <c r="E114" s="67">
        <v>239200</v>
      </c>
      <c r="F114" s="67">
        <v>76785.93</v>
      </c>
      <c r="G114" s="67">
        <f t="shared" si="4"/>
        <v>-162414.07</v>
      </c>
    </row>
    <row r="115" spans="1:7" s="22" customFormat="1" ht="22.5">
      <c r="A115" s="68" t="s">
        <v>290</v>
      </c>
      <c r="B115" s="63">
        <v>200</v>
      </c>
      <c r="C115" s="75" t="s">
        <v>316</v>
      </c>
      <c r="D115" s="72" t="str">
        <f t="shared" si="5"/>
        <v>000 0800 0000000 000 225</v>
      </c>
      <c r="E115" s="67">
        <v>66200</v>
      </c>
      <c r="F115" s="67">
        <v>200</v>
      </c>
      <c r="G115" s="67">
        <f t="shared" si="4"/>
        <v>-66000</v>
      </c>
    </row>
    <row r="116" spans="1:7" s="22" customFormat="1" ht="12.75">
      <c r="A116" s="68" t="s">
        <v>195</v>
      </c>
      <c r="B116" s="63">
        <v>200</v>
      </c>
      <c r="C116" s="75" t="s">
        <v>317</v>
      </c>
      <c r="D116" s="72" t="str">
        <f t="shared" si="5"/>
        <v>000 0800 0000000 000 226</v>
      </c>
      <c r="E116" s="67">
        <v>491700</v>
      </c>
      <c r="F116" s="67">
        <v>97610.2</v>
      </c>
      <c r="G116" s="67">
        <f t="shared" si="4"/>
        <v>-394089.8</v>
      </c>
    </row>
    <row r="117" spans="1:7" s="22" customFormat="1" ht="12.75">
      <c r="A117" s="68" t="s">
        <v>197</v>
      </c>
      <c r="B117" s="63">
        <v>200</v>
      </c>
      <c r="C117" s="75" t="s">
        <v>318</v>
      </c>
      <c r="D117" s="72" t="str">
        <f t="shared" si="5"/>
        <v>000 0800 0000000 000 290</v>
      </c>
      <c r="E117" s="67">
        <v>42700</v>
      </c>
      <c r="F117" s="67"/>
      <c r="G117" s="67">
        <f t="shared" si="4"/>
        <v>-42700</v>
      </c>
    </row>
    <row r="118" spans="1:7" s="22" customFormat="1" ht="12.75">
      <c r="A118" s="68" t="s">
        <v>199</v>
      </c>
      <c r="B118" s="63">
        <v>200</v>
      </c>
      <c r="C118" s="75" t="s">
        <v>319</v>
      </c>
      <c r="D118" s="72" t="str">
        <f t="shared" si="5"/>
        <v>000 0800 0000000 000 300</v>
      </c>
      <c r="E118" s="67">
        <v>653700</v>
      </c>
      <c r="F118" s="67">
        <v>135072</v>
      </c>
      <c r="G118" s="67">
        <f t="shared" si="4"/>
        <v>-518628</v>
      </c>
    </row>
    <row r="119" spans="1:7" s="22" customFormat="1" ht="22.5">
      <c r="A119" s="68" t="s">
        <v>203</v>
      </c>
      <c r="B119" s="63">
        <v>200</v>
      </c>
      <c r="C119" s="75" t="s">
        <v>320</v>
      </c>
      <c r="D119" s="72" t="str">
        <f t="shared" si="5"/>
        <v>000 0800 0000000 000 340</v>
      </c>
      <c r="E119" s="67">
        <v>653700</v>
      </c>
      <c r="F119" s="67">
        <v>135072</v>
      </c>
      <c r="G119" s="67">
        <f t="shared" si="4"/>
        <v>-518628</v>
      </c>
    </row>
    <row r="120" spans="1:7" s="22" customFormat="1" ht="12.75">
      <c r="A120" s="68" t="s">
        <v>321</v>
      </c>
      <c r="B120" s="63">
        <v>200</v>
      </c>
      <c r="C120" s="75" t="s">
        <v>322</v>
      </c>
      <c r="D120" s="72" t="str">
        <f t="shared" si="5"/>
        <v>000 0801 0000000 000 000</v>
      </c>
      <c r="E120" s="67">
        <v>3664000</v>
      </c>
      <c r="F120" s="67">
        <v>777594.04</v>
      </c>
      <c r="G120" s="67">
        <f t="shared" si="4"/>
        <v>-2886405.96</v>
      </c>
    </row>
    <row r="121" spans="1:7" s="22" customFormat="1" ht="12.75">
      <c r="A121" s="68" t="s">
        <v>175</v>
      </c>
      <c r="B121" s="63">
        <v>200</v>
      </c>
      <c r="C121" s="75" t="s">
        <v>323</v>
      </c>
      <c r="D121" s="72" t="str">
        <f t="shared" si="5"/>
        <v>000 0801 0000000 000 200</v>
      </c>
      <c r="E121" s="67">
        <v>3010300</v>
      </c>
      <c r="F121" s="67">
        <v>642522.04</v>
      </c>
      <c r="G121" s="67">
        <f t="shared" si="4"/>
        <v>-2367777.96</v>
      </c>
    </row>
    <row r="122" spans="1:7" s="22" customFormat="1" ht="22.5">
      <c r="A122" s="68" t="s">
        <v>177</v>
      </c>
      <c r="B122" s="63">
        <v>200</v>
      </c>
      <c r="C122" s="75" t="s">
        <v>324</v>
      </c>
      <c r="D122" s="72" t="str">
        <f t="shared" si="5"/>
        <v>000 0801 0000000 000 210</v>
      </c>
      <c r="E122" s="67">
        <v>2145200</v>
      </c>
      <c r="F122" s="67">
        <v>465313.88</v>
      </c>
      <c r="G122" s="67">
        <f t="shared" si="4"/>
        <v>-1679886.12</v>
      </c>
    </row>
    <row r="123" spans="1:7" s="22" customFormat="1" ht="12.75">
      <c r="A123" s="68" t="s">
        <v>179</v>
      </c>
      <c r="B123" s="63">
        <v>200</v>
      </c>
      <c r="C123" s="75" t="s">
        <v>325</v>
      </c>
      <c r="D123" s="72" t="str">
        <f t="shared" si="5"/>
        <v>000 0801 0000000 000 211</v>
      </c>
      <c r="E123" s="67">
        <v>1598100</v>
      </c>
      <c r="F123" s="67">
        <v>374813.9</v>
      </c>
      <c r="G123" s="67">
        <f t="shared" si="4"/>
        <v>-1223286.1</v>
      </c>
    </row>
    <row r="124" spans="1:7" s="22" customFormat="1" ht="12.75">
      <c r="A124" s="68" t="s">
        <v>181</v>
      </c>
      <c r="B124" s="63">
        <v>200</v>
      </c>
      <c r="C124" s="75" t="s">
        <v>326</v>
      </c>
      <c r="D124" s="72" t="str">
        <f t="shared" si="5"/>
        <v>000 0801 0000000 000 212</v>
      </c>
      <c r="E124" s="67">
        <v>600</v>
      </c>
      <c r="F124" s="67">
        <v>150</v>
      </c>
      <c r="G124" s="67">
        <f t="shared" si="4"/>
        <v>-450</v>
      </c>
    </row>
    <row r="125" spans="1:7" s="22" customFormat="1" ht="12.75">
      <c r="A125" s="68" t="s">
        <v>183</v>
      </c>
      <c r="B125" s="63">
        <v>200</v>
      </c>
      <c r="C125" s="75" t="s">
        <v>327</v>
      </c>
      <c r="D125" s="72" t="str">
        <f t="shared" si="5"/>
        <v>000 0801 0000000 000 213</v>
      </c>
      <c r="E125" s="67">
        <v>546500</v>
      </c>
      <c r="F125" s="67">
        <v>90349.98</v>
      </c>
      <c r="G125" s="67">
        <f t="shared" si="4"/>
        <v>-456150.02</v>
      </c>
    </row>
    <row r="126" spans="1:7" s="22" customFormat="1" ht="12.75">
      <c r="A126" s="68" t="s">
        <v>185</v>
      </c>
      <c r="B126" s="63">
        <v>200</v>
      </c>
      <c r="C126" s="75" t="s">
        <v>328</v>
      </c>
      <c r="D126" s="72" t="str">
        <f t="shared" si="5"/>
        <v>000 0801 0000000 000 220</v>
      </c>
      <c r="E126" s="67">
        <v>822400</v>
      </c>
      <c r="F126" s="67">
        <v>177208.16</v>
      </c>
      <c r="G126" s="67">
        <f t="shared" si="4"/>
        <v>-645191.84</v>
      </c>
    </row>
    <row r="127" spans="1:7" s="22" customFormat="1" ht="12.75">
      <c r="A127" s="68" t="s">
        <v>187</v>
      </c>
      <c r="B127" s="63">
        <v>200</v>
      </c>
      <c r="C127" s="75" t="s">
        <v>329</v>
      </c>
      <c r="D127" s="72" t="str">
        <f t="shared" si="5"/>
        <v>000 0801 0000000 000 221</v>
      </c>
      <c r="E127" s="67">
        <v>22300</v>
      </c>
      <c r="F127" s="67">
        <v>2612.03</v>
      </c>
      <c r="G127" s="67">
        <f t="shared" si="4"/>
        <v>-19687.97</v>
      </c>
    </row>
    <row r="128" spans="1:7" s="22" customFormat="1" ht="12.75">
      <c r="A128" s="68" t="s">
        <v>189</v>
      </c>
      <c r="B128" s="63">
        <v>200</v>
      </c>
      <c r="C128" s="75" t="s">
        <v>330</v>
      </c>
      <c r="D128" s="72" t="str">
        <f t="shared" si="5"/>
        <v>000 0801 0000000 000 222</v>
      </c>
      <c r="E128" s="67">
        <v>3000</v>
      </c>
      <c r="F128" s="67"/>
      <c r="G128" s="67">
        <f t="shared" si="4"/>
        <v>-3000</v>
      </c>
    </row>
    <row r="129" spans="1:7" s="22" customFormat="1" ht="12.75">
      <c r="A129" s="68" t="s">
        <v>191</v>
      </c>
      <c r="B129" s="63">
        <v>200</v>
      </c>
      <c r="C129" s="75" t="s">
        <v>331</v>
      </c>
      <c r="D129" s="72" t="str">
        <f t="shared" si="5"/>
        <v>000 0801 0000000 000 223</v>
      </c>
      <c r="E129" s="67">
        <v>239200</v>
      </c>
      <c r="F129" s="67">
        <v>76785.93</v>
      </c>
      <c r="G129" s="67">
        <f t="shared" si="4"/>
        <v>-162414.07</v>
      </c>
    </row>
    <row r="130" spans="1:7" s="22" customFormat="1" ht="22.5">
      <c r="A130" s="68" t="s">
        <v>290</v>
      </c>
      <c r="B130" s="63">
        <v>200</v>
      </c>
      <c r="C130" s="75" t="s">
        <v>332</v>
      </c>
      <c r="D130" s="72" t="str">
        <f t="shared" si="5"/>
        <v>000 0801 0000000 000 225</v>
      </c>
      <c r="E130" s="67">
        <v>66200</v>
      </c>
      <c r="F130" s="67">
        <v>200</v>
      </c>
      <c r="G130" s="67">
        <f t="shared" si="4"/>
        <v>-66000</v>
      </c>
    </row>
    <row r="131" spans="1:7" s="22" customFormat="1" ht="12.75">
      <c r="A131" s="68" t="s">
        <v>195</v>
      </c>
      <c r="B131" s="63">
        <v>200</v>
      </c>
      <c r="C131" s="75" t="s">
        <v>333</v>
      </c>
      <c r="D131" s="72" t="str">
        <f t="shared" si="5"/>
        <v>000 0801 0000000 000 226</v>
      </c>
      <c r="E131" s="67">
        <v>491700</v>
      </c>
      <c r="F131" s="67">
        <v>97610.2</v>
      </c>
      <c r="G131" s="67">
        <f t="shared" si="4"/>
        <v>-394089.8</v>
      </c>
    </row>
    <row r="132" spans="1:7" s="22" customFormat="1" ht="12.75">
      <c r="A132" s="68" t="s">
        <v>197</v>
      </c>
      <c r="B132" s="63">
        <v>200</v>
      </c>
      <c r="C132" s="75" t="s">
        <v>334</v>
      </c>
      <c r="D132" s="72" t="str">
        <f t="shared" si="5"/>
        <v>000 0801 0000000 000 290</v>
      </c>
      <c r="E132" s="67">
        <v>42700</v>
      </c>
      <c r="F132" s="67"/>
      <c r="G132" s="67">
        <f t="shared" si="4"/>
        <v>-42700</v>
      </c>
    </row>
    <row r="133" spans="1:7" s="22" customFormat="1" ht="12.75">
      <c r="A133" s="68" t="s">
        <v>199</v>
      </c>
      <c r="B133" s="63">
        <v>200</v>
      </c>
      <c r="C133" s="75" t="s">
        <v>335</v>
      </c>
      <c r="D133" s="72" t="str">
        <f t="shared" si="5"/>
        <v>000 0801 0000000 000 300</v>
      </c>
      <c r="E133" s="67">
        <v>653700</v>
      </c>
      <c r="F133" s="67">
        <v>135072</v>
      </c>
      <c r="G133" s="67">
        <f t="shared" si="4"/>
        <v>-518628</v>
      </c>
    </row>
    <row r="134" spans="1:7" s="22" customFormat="1" ht="22.5">
      <c r="A134" s="68" t="s">
        <v>203</v>
      </c>
      <c r="B134" s="63">
        <v>200</v>
      </c>
      <c r="C134" s="75" t="s">
        <v>336</v>
      </c>
      <c r="D134" s="72" t="str">
        <f aca="true" t="shared" si="6" ref="D134:D149">IF(OR(LEFT(C134,5)="000 9",LEFT(C134,5)="000 7"),"X",C134)</f>
        <v>000 0801 0000000 000 340</v>
      </c>
      <c r="E134" s="67">
        <v>653700</v>
      </c>
      <c r="F134" s="67">
        <v>135072</v>
      </c>
      <c r="G134" s="67">
        <f t="shared" si="4"/>
        <v>-518628</v>
      </c>
    </row>
    <row r="135" spans="1:7" s="22" customFormat="1" ht="12.75">
      <c r="A135" s="68" t="s">
        <v>337</v>
      </c>
      <c r="B135" s="63">
        <v>200</v>
      </c>
      <c r="C135" s="75" t="s">
        <v>338</v>
      </c>
      <c r="D135" s="72" t="str">
        <f t="shared" si="6"/>
        <v>000 1000 0000000 000 000</v>
      </c>
      <c r="E135" s="67">
        <v>12000</v>
      </c>
      <c r="F135" s="67">
        <v>12000</v>
      </c>
      <c r="G135" s="67">
        <f aca="true" t="shared" si="7" ref="G135:G149">SUM(F135-E135)</f>
        <v>0</v>
      </c>
    </row>
    <row r="136" spans="1:7" s="22" customFormat="1" ht="12.75">
      <c r="A136" s="68" t="s">
        <v>175</v>
      </c>
      <c r="B136" s="63">
        <v>200</v>
      </c>
      <c r="C136" s="75" t="s">
        <v>339</v>
      </c>
      <c r="D136" s="72" t="str">
        <f t="shared" si="6"/>
        <v>000 1000 0000000 000 200</v>
      </c>
      <c r="E136" s="67">
        <v>12000</v>
      </c>
      <c r="F136" s="67">
        <v>12000</v>
      </c>
      <c r="G136" s="67">
        <f t="shared" si="7"/>
        <v>0</v>
      </c>
    </row>
    <row r="137" spans="1:7" s="22" customFormat="1" ht="12.75">
      <c r="A137" s="68" t="s">
        <v>340</v>
      </c>
      <c r="B137" s="63">
        <v>200</v>
      </c>
      <c r="C137" s="75" t="s">
        <v>341</v>
      </c>
      <c r="D137" s="72" t="str">
        <f t="shared" si="6"/>
        <v>000 1000 0000000 000 260</v>
      </c>
      <c r="E137" s="67">
        <v>12000</v>
      </c>
      <c r="F137" s="67">
        <v>12000</v>
      </c>
      <c r="G137" s="67">
        <f t="shared" si="7"/>
        <v>0</v>
      </c>
    </row>
    <row r="138" spans="1:7" s="22" customFormat="1" ht="22.5">
      <c r="A138" s="68" t="s">
        <v>342</v>
      </c>
      <c r="B138" s="63">
        <v>200</v>
      </c>
      <c r="C138" s="75" t="s">
        <v>343</v>
      </c>
      <c r="D138" s="72" t="str">
        <f t="shared" si="6"/>
        <v>000 1000 0000000 000 262</v>
      </c>
      <c r="E138" s="67">
        <v>12000</v>
      </c>
      <c r="F138" s="67">
        <v>12000</v>
      </c>
      <c r="G138" s="67">
        <f t="shared" si="7"/>
        <v>0</v>
      </c>
    </row>
    <row r="139" spans="1:7" s="22" customFormat="1" ht="12.75">
      <c r="A139" s="68" t="s">
        <v>344</v>
      </c>
      <c r="B139" s="63">
        <v>200</v>
      </c>
      <c r="C139" s="75" t="s">
        <v>345</v>
      </c>
      <c r="D139" s="72" t="str">
        <f t="shared" si="6"/>
        <v>000 1003 0000000 000 000</v>
      </c>
      <c r="E139" s="67">
        <v>12000</v>
      </c>
      <c r="F139" s="67">
        <v>12000</v>
      </c>
      <c r="G139" s="67">
        <f t="shared" si="7"/>
        <v>0</v>
      </c>
    </row>
    <row r="140" spans="1:7" s="22" customFormat="1" ht="12.75">
      <c r="A140" s="68" t="s">
        <v>175</v>
      </c>
      <c r="B140" s="63">
        <v>200</v>
      </c>
      <c r="C140" s="75" t="s">
        <v>346</v>
      </c>
      <c r="D140" s="72" t="str">
        <f t="shared" si="6"/>
        <v>000 1003 0000000 000 200</v>
      </c>
      <c r="E140" s="67">
        <v>12000</v>
      </c>
      <c r="F140" s="67">
        <v>12000</v>
      </c>
      <c r="G140" s="67">
        <f t="shared" si="7"/>
        <v>0</v>
      </c>
    </row>
    <row r="141" spans="1:7" s="22" customFormat="1" ht="12.75">
      <c r="A141" s="68" t="s">
        <v>340</v>
      </c>
      <c r="B141" s="63">
        <v>200</v>
      </c>
      <c r="C141" s="75" t="s">
        <v>347</v>
      </c>
      <c r="D141" s="72" t="str">
        <f t="shared" si="6"/>
        <v>000 1003 0000000 000 260</v>
      </c>
      <c r="E141" s="67">
        <v>12000</v>
      </c>
      <c r="F141" s="67">
        <v>12000</v>
      </c>
      <c r="G141" s="67">
        <f t="shared" si="7"/>
        <v>0</v>
      </c>
    </row>
    <row r="142" spans="1:7" s="22" customFormat="1" ht="22.5">
      <c r="A142" s="68" t="s">
        <v>342</v>
      </c>
      <c r="B142" s="63">
        <v>200</v>
      </c>
      <c r="C142" s="75" t="s">
        <v>348</v>
      </c>
      <c r="D142" s="72" t="str">
        <f t="shared" si="6"/>
        <v>000 1003 0000000 000 262</v>
      </c>
      <c r="E142" s="67">
        <v>12000</v>
      </c>
      <c r="F142" s="67">
        <v>12000</v>
      </c>
      <c r="G142" s="67">
        <f t="shared" si="7"/>
        <v>0</v>
      </c>
    </row>
    <row r="143" spans="1:7" s="22" customFormat="1" ht="12.75">
      <c r="A143" s="68" t="s">
        <v>349</v>
      </c>
      <c r="B143" s="63">
        <v>200</v>
      </c>
      <c r="C143" s="75" t="s">
        <v>350</v>
      </c>
      <c r="D143" s="72" t="str">
        <f t="shared" si="6"/>
        <v>000 1100 0000000 000 000</v>
      </c>
      <c r="E143" s="67">
        <v>3900</v>
      </c>
      <c r="F143" s="67"/>
      <c r="G143" s="67">
        <f t="shared" si="7"/>
        <v>-3900</v>
      </c>
    </row>
    <row r="144" spans="1:7" s="22" customFormat="1" ht="12.75">
      <c r="A144" s="68" t="s">
        <v>175</v>
      </c>
      <c r="B144" s="63">
        <v>200</v>
      </c>
      <c r="C144" s="75" t="s">
        <v>351</v>
      </c>
      <c r="D144" s="72" t="str">
        <f t="shared" si="6"/>
        <v>000 1100 0000000 000 200</v>
      </c>
      <c r="E144" s="67">
        <v>3900</v>
      </c>
      <c r="F144" s="67"/>
      <c r="G144" s="67">
        <f t="shared" si="7"/>
        <v>-3900</v>
      </c>
    </row>
    <row r="145" spans="1:7" s="22" customFormat="1" ht="12.75">
      <c r="A145" s="68" t="s">
        <v>197</v>
      </c>
      <c r="B145" s="63">
        <v>200</v>
      </c>
      <c r="C145" s="75" t="s">
        <v>352</v>
      </c>
      <c r="D145" s="72" t="str">
        <f t="shared" si="6"/>
        <v>000 1100 0000000 000 290</v>
      </c>
      <c r="E145" s="67">
        <v>3900</v>
      </c>
      <c r="F145" s="67"/>
      <c r="G145" s="67">
        <f t="shared" si="7"/>
        <v>-3900</v>
      </c>
    </row>
    <row r="146" spans="1:7" s="22" customFormat="1" ht="12.75">
      <c r="A146" s="68" t="s">
        <v>353</v>
      </c>
      <c r="B146" s="63">
        <v>200</v>
      </c>
      <c r="C146" s="75" t="s">
        <v>354</v>
      </c>
      <c r="D146" s="72" t="str">
        <f t="shared" si="6"/>
        <v>000 1101 0000000 000 000</v>
      </c>
      <c r="E146" s="67">
        <v>3900</v>
      </c>
      <c r="F146" s="67"/>
      <c r="G146" s="67">
        <f t="shared" si="7"/>
        <v>-3900</v>
      </c>
    </row>
    <row r="147" spans="1:7" s="22" customFormat="1" ht="12.75">
      <c r="A147" s="68" t="s">
        <v>175</v>
      </c>
      <c r="B147" s="63">
        <v>200</v>
      </c>
      <c r="C147" s="75" t="s">
        <v>355</v>
      </c>
      <c r="D147" s="72" t="str">
        <f t="shared" si="6"/>
        <v>000 1101 0000000 000 200</v>
      </c>
      <c r="E147" s="67">
        <v>3900</v>
      </c>
      <c r="F147" s="67"/>
      <c r="G147" s="67">
        <f t="shared" si="7"/>
        <v>-3900</v>
      </c>
    </row>
    <row r="148" spans="1:7" s="22" customFormat="1" ht="12.75">
      <c r="A148" s="68" t="s">
        <v>197</v>
      </c>
      <c r="B148" s="63">
        <v>200</v>
      </c>
      <c r="C148" s="75" t="s">
        <v>356</v>
      </c>
      <c r="D148" s="72" t="str">
        <f t="shared" si="6"/>
        <v>000 1101 0000000 000 290</v>
      </c>
      <c r="E148" s="67">
        <v>3900</v>
      </c>
      <c r="F148" s="67"/>
      <c r="G148" s="67">
        <f t="shared" si="7"/>
        <v>-3900</v>
      </c>
    </row>
    <row r="149" spans="1:7" s="22" customFormat="1" ht="22.5">
      <c r="A149" s="68" t="s">
        <v>357</v>
      </c>
      <c r="B149" s="63">
        <v>450</v>
      </c>
      <c r="C149" s="75" t="s">
        <v>358</v>
      </c>
      <c r="D149" s="72" t="str">
        <f t="shared" si="6"/>
        <v>X</v>
      </c>
      <c r="E149" s="67">
        <v>-485809</v>
      </c>
      <c r="F149" s="67">
        <v>2077118.84</v>
      </c>
      <c r="G149" s="67">
        <f t="shared" si="7"/>
        <v>2562927.84</v>
      </c>
    </row>
    <row r="150" spans="1:7" s="22" customFormat="1" ht="12.75">
      <c r="A150" s="69"/>
      <c r="B150" s="64"/>
      <c r="C150" s="64"/>
      <c r="D150" s="74"/>
      <c r="E150" s="56"/>
      <c r="F150" s="57"/>
      <c r="G150" s="5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customWidth="1"/>
    <col min="7" max="7" width="11.25390625" style="43" customWidth="1"/>
    <col min="8" max="8" width="10.25390625" style="43" customWidth="1"/>
    <col min="9" max="9" width="9.25390625" style="43" customWidth="1"/>
    <col min="10" max="10" width="10.625" style="43" customWidth="1"/>
    <col min="11" max="11" width="9.875" style="43" customWidth="1"/>
    <col min="12" max="12" width="11.875" style="43" customWidth="1"/>
    <col min="13" max="13" width="14.00390625" style="43" customWidth="1"/>
    <col min="14" max="14" width="11.375" style="43" customWidth="1"/>
    <col min="15" max="15" width="10.25390625" style="43" customWidth="1"/>
    <col min="16" max="16" width="9.375" style="43" customWidth="1"/>
    <col min="17" max="17" width="12.125" style="43" customWidth="1"/>
    <col min="18" max="18" width="10.875" style="43" customWidth="1"/>
    <col min="19" max="19" width="9.875" style="43" customWidth="1"/>
    <col min="20" max="20" width="11.625" style="43" customWidth="1"/>
    <col min="21" max="22" width="9.125" style="43" customWidth="1"/>
    <col min="23" max="23" width="10.625" style="43" bestFit="1" customWidth="1"/>
    <col min="24" max="16384" width="9.125" style="43" customWidth="1"/>
  </cols>
  <sheetData>
    <row r="1" spans="1:20" ht="15">
      <c r="A1" s="36"/>
      <c r="B1" s="13"/>
      <c r="C1" s="13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6"/>
      <c r="C2" s="16"/>
      <c r="D2" s="17"/>
      <c r="E2" s="17"/>
      <c r="F2" s="15"/>
      <c r="G2" s="31" t="s">
        <v>25</v>
      </c>
      <c r="H2" s="31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6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8" customFormat="1" ht="26.25" customHeight="1">
      <c r="A4" s="79" t="s">
        <v>7</v>
      </c>
      <c r="B4" s="81" t="s">
        <v>0</v>
      </c>
      <c r="C4" s="81" t="s">
        <v>18</v>
      </c>
      <c r="D4" s="81" t="s">
        <v>23</v>
      </c>
      <c r="E4" s="77" t="s">
        <v>20</v>
      </c>
      <c r="F4" s="86"/>
      <c r="G4" s="86"/>
      <c r="H4" s="86"/>
      <c r="I4" s="86"/>
      <c r="J4" s="86"/>
      <c r="K4" s="86"/>
      <c r="L4" s="86"/>
      <c r="M4" s="86"/>
      <c r="N4" s="87"/>
      <c r="O4" s="78" t="s">
        <v>14</v>
      </c>
      <c r="P4" s="86"/>
      <c r="Q4" s="86"/>
      <c r="R4" s="86"/>
      <c r="S4" s="86"/>
      <c r="T4" s="86"/>
      <c r="U4" s="86"/>
      <c r="V4" s="86"/>
      <c r="W4" s="86"/>
      <c r="X4" s="87"/>
    </row>
    <row r="5" spans="1:24" s="38" customFormat="1" ht="202.5">
      <c r="A5" s="80"/>
      <c r="B5" s="82"/>
      <c r="C5" s="83"/>
      <c r="D5" s="82"/>
      <c r="E5" s="58" t="s">
        <v>31</v>
      </c>
      <c r="F5" s="58" t="s">
        <v>29</v>
      </c>
      <c r="G5" s="58" t="s">
        <v>32</v>
      </c>
      <c r="H5" s="58" t="s">
        <v>30</v>
      </c>
      <c r="I5" s="58" t="s">
        <v>33</v>
      </c>
      <c r="J5" s="61" t="s">
        <v>34</v>
      </c>
      <c r="K5" s="61" t="s">
        <v>35</v>
      </c>
      <c r="L5" s="61" t="s">
        <v>36</v>
      </c>
      <c r="M5" s="61" t="s">
        <v>37</v>
      </c>
      <c r="N5" s="58" t="s">
        <v>38</v>
      </c>
      <c r="O5" s="58" t="s">
        <v>31</v>
      </c>
      <c r="P5" s="60" t="s">
        <v>29</v>
      </c>
      <c r="Q5" s="58" t="s">
        <v>32</v>
      </c>
      <c r="R5" s="58" t="s">
        <v>30</v>
      </c>
      <c r="S5" s="58" t="s">
        <v>33</v>
      </c>
      <c r="T5" s="61" t="s">
        <v>34</v>
      </c>
      <c r="U5" s="61" t="s">
        <v>35</v>
      </c>
      <c r="V5" s="61" t="s">
        <v>36</v>
      </c>
      <c r="W5" s="61" t="s">
        <v>37</v>
      </c>
      <c r="X5" s="58" t="s">
        <v>38</v>
      </c>
    </row>
    <row r="6" spans="1:24" s="38" customFormat="1" ht="12.75">
      <c r="A6" s="51">
        <v>1</v>
      </c>
      <c r="B6" s="52">
        <v>2</v>
      </c>
      <c r="C6" s="52" t="s">
        <v>19</v>
      </c>
      <c r="D6" s="65">
        <v>3</v>
      </c>
      <c r="E6" s="54">
        <v>4</v>
      </c>
      <c r="F6" s="59">
        <v>5</v>
      </c>
      <c r="G6" s="55" t="s">
        <v>8</v>
      </c>
      <c r="H6" s="55" t="s">
        <v>9</v>
      </c>
      <c r="I6" s="55" t="s">
        <v>10</v>
      </c>
      <c r="J6" s="55" t="s">
        <v>1</v>
      </c>
      <c r="K6" s="55" t="s">
        <v>2</v>
      </c>
      <c r="L6" s="55" t="s">
        <v>3</v>
      </c>
      <c r="M6" s="55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8" customFormat="1" ht="22.5">
      <c r="A7" s="68" t="s">
        <v>359</v>
      </c>
      <c r="B7" s="63">
        <v>500</v>
      </c>
      <c r="C7" s="75" t="s">
        <v>360</v>
      </c>
      <c r="D7" s="72" t="str">
        <f aca="true" t="shared" si="0" ref="D7:D17">IF(OR(LEFT(C7,5)="000 9",LEFT(C7,5)="000 7"),"X",C7)</f>
        <v>X</v>
      </c>
      <c r="E7" s="73">
        <v>5136102.5</v>
      </c>
      <c r="F7" s="66"/>
      <c r="G7" s="67">
        <v>5136102.5</v>
      </c>
      <c r="H7" s="67">
        <v>-4650293.5</v>
      </c>
      <c r="I7" s="67"/>
      <c r="J7" s="67"/>
      <c r="K7" s="67"/>
      <c r="L7" s="67"/>
      <c r="M7" s="67">
        <v>485809</v>
      </c>
      <c r="N7" s="67"/>
      <c r="O7" s="67">
        <v>-1520501.34</v>
      </c>
      <c r="P7" s="67"/>
      <c r="Q7" s="67">
        <v>-1520501.34</v>
      </c>
      <c r="R7" s="67">
        <v>-556617.5</v>
      </c>
      <c r="S7" s="67"/>
      <c r="T7" s="67"/>
      <c r="U7" s="67"/>
      <c r="V7" s="67"/>
      <c r="W7" s="67">
        <v>-2077118.84</v>
      </c>
      <c r="X7" s="67"/>
    </row>
    <row r="8" spans="1:24" s="38" customFormat="1" ht="12.75">
      <c r="A8" s="68" t="s">
        <v>361</v>
      </c>
      <c r="B8" s="63">
        <v>700</v>
      </c>
      <c r="C8" s="75" t="s">
        <v>362</v>
      </c>
      <c r="D8" s="72" t="str">
        <f t="shared" si="0"/>
        <v>000 01 00 00 00 00 0000 00А</v>
      </c>
      <c r="E8" s="73">
        <v>5136102.5</v>
      </c>
      <c r="F8" s="66"/>
      <c r="G8" s="67">
        <v>5136102.5</v>
      </c>
      <c r="H8" s="67">
        <v>-4650293.5</v>
      </c>
      <c r="I8" s="67"/>
      <c r="J8" s="67"/>
      <c r="K8" s="67"/>
      <c r="L8" s="67"/>
      <c r="M8" s="67">
        <v>485809</v>
      </c>
      <c r="N8" s="67"/>
      <c r="O8" s="67">
        <v>-1520501.34</v>
      </c>
      <c r="P8" s="67"/>
      <c r="Q8" s="67">
        <v>-1520501.34</v>
      </c>
      <c r="R8" s="67">
        <v>-556617.5</v>
      </c>
      <c r="S8" s="67"/>
      <c r="T8" s="67"/>
      <c r="U8" s="67"/>
      <c r="V8" s="67"/>
      <c r="W8" s="67">
        <v>-2077118.84</v>
      </c>
      <c r="X8" s="67"/>
    </row>
    <row r="9" spans="1:24" s="38" customFormat="1" ht="22.5">
      <c r="A9" s="68" t="s">
        <v>363</v>
      </c>
      <c r="B9" s="63">
        <v>700</v>
      </c>
      <c r="C9" s="75" t="s">
        <v>364</v>
      </c>
      <c r="D9" s="72" t="str">
        <f t="shared" si="0"/>
        <v>000 01 05 00 00 00 0000 000</v>
      </c>
      <c r="E9" s="73">
        <v>5136102.5</v>
      </c>
      <c r="F9" s="66"/>
      <c r="G9" s="67">
        <v>5136102.5</v>
      </c>
      <c r="H9" s="67">
        <v>-4650293.5</v>
      </c>
      <c r="I9" s="67"/>
      <c r="J9" s="67"/>
      <c r="K9" s="67"/>
      <c r="L9" s="67"/>
      <c r="M9" s="67">
        <v>485809</v>
      </c>
      <c r="N9" s="67"/>
      <c r="O9" s="67">
        <v>-1520501.34</v>
      </c>
      <c r="P9" s="67"/>
      <c r="Q9" s="67">
        <v>-1520501.34</v>
      </c>
      <c r="R9" s="67">
        <v>-556617.5</v>
      </c>
      <c r="S9" s="67"/>
      <c r="T9" s="67"/>
      <c r="U9" s="67"/>
      <c r="V9" s="67"/>
      <c r="W9" s="67">
        <v>-2077118.84</v>
      </c>
      <c r="X9" s="67"/>
    </row>
    <row r="10" spans="1:24" s="38" customFormat="1" ht="22.5">
      <c r="A10" s="68" t="s">
        <v>365</v>
      </c>
      <c r="B10" s="63">
        <v>710</v>
      </c>
      <c r="C10" s="75" t="s">
        <v>366</v>
      </c>
      <c r="D10" s="72" t="str">
        <f t="shared" si="0"/>
        <v>000 01 05 00 00 00 0000 500</v>
      </c>
      <c r="E10" s="73">
        <v>-5655700</v>
      </c>
      <c r="F10" s="66"/>
      <c r="G10" s="67">
        <v>-5655700</v>
      </c>
      <c r="H10" s="67">
        <v>-5842803.5</v>
      </c>
      <c r="I10" s="67"/>
      <c r="J10" s="67"/>
      <c r="K10" s="67"/>
      <c r="L10" s="67"/>
      <c r="M10" s="67">
        <v>-11498503.5</v>
      </c>
      <c r="N10" s="67"/>
      <c r="O10" s="67">
        <v>-3124515.7</v>
      </c>
      <c r="P10" s="67"/>
      <c r="Q10" s="67">
        <v>-3124515.7</v>
      </c>
      <c r="R10" s="67">
        <v>-621067.5</v>
      </c>
      <c r="S10" s="67"/>
      <c r="T10" s="67"/>
      <c r="U10" s="67"/>
      <c r="V10" s="67"/>
      <c r="W10" s="67">
        <v>-3745583.2</v>
      </c>
      <c r="X10" s="67"/>
    </row>
    <row r="11" spans="1:24" s="38" customFormat="1" ht="22.5">
      <c r="A11" s="68" t="s">
        <v>367</v>
      </c>
      <c r="B11" s="63">
        <v>710</v>
      </c>
      <c r="C11" s="75" t="s">
        <v>368</v>
      </c>
      <c r="D11" s="72" t="str">
        <f t="shared" si="0"/>
        <v>000 01 05 02 00 00 0000 500</v>
      </c>
      <c r="E11" s="73">
        <v>-5655700</v>
      </c>
      <c r="F11" s="66"/>
      <c r="G11" s="67">
        <v>-5655700</v>
      </c>
      <c r="H11" s="67">
        <v>-5842803.5</v>
      </c>
      <c r="I11" s="67"/>
      <c r="J11" s="67"/>
      <c r="K11" s="67"/>
      <c r="L11" s="67"/>
      <c r="M11" s="67">
        <v>-11498503.5</v>
      </c>
      <c r="N11" s="67"/>
      <c r="O11" s="67">
        <v>-3124515.7</v>
      </c>
      <c r="P11" s="67"/>
      <c r="Q11" s="67">
        <v>-3124515.7</v>
      </c>
      <c r="R11" s="67">
        <v>-621067.5</v>
      </c>
      <c r="S11" s="67"/>
      <c r="T11" s="67"/>
      <c r="U11" s="67"/>
      <c r="V11" s="67"/>
      <c r="W11" s="67">
        <v>-3745583.2</v>
      </c>
      <c r="X11" s="67"/>
    </row>
    <row r="12" spans="1:24" s="38" customFormat="1" ht="22.5">
      <c r="A12" s="68" t="s">
        <v>369</v>
      </c>
      <c r="B12" s="63">
        <v>710</v>
      </c>
      <c r="C12" s="75" t="s">
        <v>370</v>
      </c>
      <c r="D12" s="72" t="str">
        <f t="shared" si="0"/>
        <v>000 01 05 02 01 00 0000 510</v>
      </c>
      <c r="E12" s="73">
        <v>-5655700</v>
      </c>
      <c r="F12" s="66"/>
      <c r="G12" s="67">
        <v>-5655700</v>
      </c>
      <c r="H12" s="67">
        <v>-5842803.5</v>
      </c>
      <c r="I12" s="67"/>
      <c r="J12" s="67"/>
      <c r="K12" s="67"/>
      <c r="L12" s="67"/>
      <c r="M12" s="67">
        <v>-11498503.5</v>
      </c>
      <c r="N12" s="67"/>
      <c r="O12" s="67">
        <v>-3124515.7</v>
      </c>
      <c r="P12" s="67"/>
      <c r="Q12" s="67">
        <v>-3124515.7</v>
      </c>
      <c r="R12" s="67">
        <v>-621067.5</v>
      </c>
      <c r="S12" s="67"/>
      <c r="T12" s="67"/>
      <c r="U12" s="67"/>
      <c r="V12" s="67"/>
      <c r="W12" s="67">
        <v>-3745583.2</v>
      </c>
      <c r="X12" s="67"/>
    </row>
    <row r="13" spans="1:24" s="38" customFormat="1" ht="33.75">
      <c r="A13" s="68" t="s">
        <v>371</v>
      </c>
      <c r="B13" s="63">
        <v>710</v>
      </c>
      <c r="C13" s="75" t="s">
        <v>372</v>
      </c>
      <c r="D13" s="72" t="str">
        <f t="shared" si="0"/>
        <v>000 01 05 02 01 10 0000 510</v>
      </c>
      <c r="E13" s="73">
        <v>-5655700</v>
      </c>
      <c r="F13" s="66"/>
      <c r="G13" s="67">
        <v>-5655700</v>
      </c>
      <c r="H13" s="67">
        <v>-5842803.5</v>
      </c>
      <c r="I13" s="67"/>
      <c r="J13" s="67"/>
      <c r="K13" s="67"/>
      <c r="L13" s="67"/>
      <c r="M13" s="67">
        <v>-11498503.5</v>
      </c>
      <c r="N13" s="67"/>
      <c r="O13" s="67">
        <v>-3124515.7</v>
      </c>
      <c r="P13" s="67"/>
      <c r="Q13" s="67">
        <v>-3124515.7</v>
      </c>
      <c r="R13" s="67">
        <v>-621067.5</v>
      </c>
      <c r="S13" s="67"/>
      <c r="T13" s="67"/>
      <c r="U13" s="67"/>
      <c r="V13" s="67"/>
      <c r="W13" s="67">
        <v>-3745583.2</v>
      </c>
      <c r="X13" s="67"/>
    </row>
    <row r="14" spans="1:24" s="38" customFormat="1" ht="22.5">
      <c r="A14" s="68" t="s">
        <v>373</v>
      </c>
      <c r="B14" s="63">
        <v>720</v>
      </c>
      <c r="C14" s="75" t="s">
        <v>374</v>
      </c>
      <c r="D14" s="72" t="str">
        <f t="shared" si="0"/>
        <v>000 01 05 00 00 00 0000 600</v>
      </c>
      <c r="E14" s="73">
        <v>10791802.5</v>
      </c>
      <c r="F14" s="66"/>
      <c r="G14" s="67">
        <v>10791802.5</v>
      </c>
      <c r="H14" s="67">
        <v>1192510</v>
      </c>
      <c r="I14" s="67"/>
      <c r="J14" s="67"/>
      <c r="K14" s="67"/>
      <c r="L14" s="67"/>
      <c r="M14" s="67">
        <v>11984312.5</v>
      </c>
      <c r="N14" s="67"/>
      <c r="O14" s="67">
        <v>1604014.36</v>
      </c>
      <c r="P14" s="67"/>
      <c r="Q14" s="67">
        <v>1604014.36</v>
      </c>
      <c r="R14" s="67">
        <v>64450</v>
      </c>
      <c r="S14" s="67"/>
      <c r="T14" s="67"/>
      <c r="U14" s="67"/>
      <c r="V14" s="67"/>
      <c r="W14" s="67">
        <v>1668464.36</v>
      </c>
      <c r="X14" s="67"/>
    </row>
    <row r="15" spans="1:24" s="38" customFormat="1" ht="22.5">
      <c r="A15" s="68" t="s">
        <v>375</v>
      </c>
      <c r="B15" s="63">
        <v>720</v>
      </c>
      <c r="C15" s="75" t="s">
        <v>376</v>
      </c>
      <c r="D15" s="72" t="str">
        <f t="shared" si="0"/>
        <v>000 01 05 02 00 00 0000 600</v>
      </c>
      <c r="E15" s="73">
        <v>10791802.5</v>
      </c>
      <c r="F15" s="66"/>
      <c r="G15" s="67">
        <v>10791802.5</v>
      </c>
      <c r="H15" s="67">
        <v>1192510</v>
      </c>
      <c r="I15" s="67"/>
      <c r="J15" s="67"/>
      <c r="K15" s="67"/>
      <c r="L15" s="67"/>
      <c r="M15" s="67">
        <v>11984312.5</v>
      </c>
      <c r="N15" s="67"/>
      <c r="O15" s="67">
        <v>1604014.36</v>
      </c>
      <c r="P15" s="67"/>
      <c r="Q15" s="67">
        <v>1604014.36</v>
      </c>
      <c r="R15" s="67">
        <v>64450</v>
      </c>
      <c r="S15" s="67"/>
      <c r="T15" s="67"/>
      <c r="U15" s="67"/>
      <c r="V15" s="67"/>
      <c r="W15" s="67">
        <v>1668464.36</v>
      </c>
      <c r="X15" s="67"/>
    </row>
    <row r="16" spans="1:24" s="38" customFormat="1" ht="22.5">
      <c r="A16" s="68" t="s">
        <v>377</v>
      </c>
      <c r="B16" s="63">
        <v>720</v>
      </c>
      <c r="C16" s="75" t="s">
        <v>378</v>
      </c>
      <c r="D16" s="72" t="str">
        <f t="shared" si="0"/>
        <v>000 01 05 02 01 00 0000 610</v>
      </c>
      <c r="E16" s="73">
        <v>10791802.5</v>
      </c>
      <c r="F16" s="66"/>
      <c r="G16" s="67">
        <v>10791802.5</v>
      </c>
      <c r="H16" s="67">
        <v>1192510</v>
      </c>
      <c r="I16" s="67"/>
      <c r="J16" s="67"/>
      <c r="K16" s="67"/>
      <c r="L16" s="67"/>
      <c r="M16" s="67">
        <v>11984312.5</v>
      </c>
      <c r="N16" s="67"/>
      <c r="O16" s="67">
        <v>1604014.36</v>
      </c>
      <c r="P16" s="67"/>
      <c r="Q16" s="67">
        <v>1604014.36</v>
      </c>
      <c r="R16" s="67">
        <v>64450</v>
      </c>
      <c r="S16" s="67"/>
      <c r="T16" s="67"/>
      <c r="U16" s="67"/>
      <c r="V16" s="67"/>
      <c r="W16" s="67">
        <v>1668464.36</v>
      </c>
      <c r="X16" s="67"/>
    </row>
    <row r="17" spans="1:24" s="38" customFormat="1" ht="33.75">
      <c r="A17" s="68" t="s">
        <v>379</v>
      </c>
      <c r="B17" s="63">
        <v>720</v>
      </c>
      <c r="C17" s="75" t="s">
        <v>380</v>
      </c>
      <c r="D17" s="72" t="str">
        <f t="shared" si="0"/>
        <v>000 01 05 02 01 10 0000 610</v>
      </c>
      <c r="E17" s="73">
        <v>10791802.5</v>
      </c>
      <c r="F17" s="66"/>
      <c r="G17" s="67">
        <v>10791802.5</v>
      </c>
      <c r="H17" s="67">
        <v>1192510</v>
      </c>
      <c r="I17" s="67"/>
      <c r="J17" s="67"/>
      <c r="K17" s="67"/>
      <c r="L17" s="67"/>
      <c r="M17" s="67">
        <v>11984312.5</v>
      </c>
      <c r="N17" s="67"/>
      <c r="O17" s="67">
        <v>1604014.36</v>
      </c>
      <c r="P17" s="67"/>
      <c r="Q17" s="67">
        <v>1604014.36</v>
      </c>
      <c r="R17" s="67">
        <v>64450</v>
      </c>
      <c r="S17" s="67"/>
      <c r="T17" s="67"/>
      <c r="U17" s="67"/>
      <c r="V17" s="67"/>
      <c r="W17" s="67">
        <v>1668464.36</v>
      </c>
      <c r="X17" s="67"/>
    </row>
    <row r="18" spans="1:24" s="38" customFormat="1" ht="12.75">
      <c r="A18" s="69"/>
      <c r="B18" s="64"/>
      <c r="C18" s="64"/>
      <c r="D18" s="74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s="38" customFormat="1" ht="12.75">
      <c r="A19" s="37"/>
      <c r="B19" s="32"/>
      <c r="C19" s="32"/>
      <c r="D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/>
      <c r="Q19"/>
      <c r="R19" s="22"/>
      <c r="S19" s="22"/>
      <c r="T19" s="22"/>
    </row>
    <row r="20" spans="1:20" ht="12.75">
      <c r="A20" s="50" t="s">
        <v>386</v>
      </c>
      <c r="B20" s="84" t="s">
        <v>28</v>
      </c>
      <c r="C20" s="85"/>
      <c r="D20" s="85"/>
      <c r="E20" s="88" t="s">
        <v>385</v>
      </c>
      <c r="F20" s="89"/>
      <c r="G20" s="24"/>
      <c r="H20" s="24"/>
      <c r="I20" s="24"/>
      <c r="J20" s="24"/>
      <c r="K20" s="24"/>
      <c r="L20" s="24"/>
      <c r="M20" s="23"/>
      <c r="N20" s="23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2"/>
      <c r="Q21" s="22"/>
      <c r="R21"/>
      <c r="S21"/>
      <c r="T21"/>
    </row>
    <row r="22" spans="1:20" ht="12.75">
      <c r="A22" s="50" t="s">
        <v>383</v>
      </c>
      <c r="B22" s="84" t="s">
        <v>28</v>
      </c>
      <c r="C22" s="85"/>
      <c r="D22" s="85"/>
      <c r="E22" s="90" t="s">
        <v>382</v>
      </c>
      <c r="F22" s="89"/>
      <c r="G22" s="2"/>
      <c r="H22" s="2"/>
      <c r="I22" s="2"/>
      <c r="J22" s="2"/>
      <c r="K22" s="2"/>
      <c r="L22" s="2"/>
      <c r="M22" s="2"/>
      <c r="N22" s="2"/>
      <c r="O22"/>
      <c r="P22" s="22"/>
      <c r="Q22" s="22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2"/>
      <c r="Q23" s="22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2011-10-25T10:50:29Z</cp:lastPrinted>
  <dcterms:created xsi:type="dcterms:W3CDTF">1999-06-18T11:49:53Z</dcterms:created>
  <dcterms:modified xsi:type="dcterms:W3CDTF">2011-10-25T11:45:30Z</dcterms:modified>
  <cp:category/>
  <cp:version/>
  <cp:contentType/>
  <cp:contentStatus/>
</cp:coreProperties>
</file>